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0" windowWidth="11175" windowHeight="8130"/>
  </bookViews>
  <sheets>
    <sheet name="Результат 1" sheetId="1" r:id="rId1"/>
  </sheets>
  <definedNames>
    <definedName name="_xlnm.Print_Titles" localSheetId="0">'Результат 1'!$13:$15</definedName>
    <definedName name="_xlnm.Print_Area" localSheetId="0">'Результат 1'!$A$1:$N$175</definedName>
  </definedNames>
  <calcPr calcId="124519"/>
</workbook>
</file>

<file path=xl/calcChain.xml><?xml version="1.0" encoding="utf-8"?>
<calcChain xmlns="http://schemas.openxmlformats.org/spreadsheetml/2006/main">
  <c r="M73" i="1"/>
  <c r="K73"/>
  <c r="I73"/>
  <c r="M98" l="1"/>
  <c r="M85" s="1"/>
  <c r="K98"/>
  <c r="K85" s="1"/>
  <c r="I98" l="1"/>
  <c r="M50" l="1"/>
  <c r="K50"/>
  <c r="I50"/>
  <c r="I85"/>
  <c r="M144"/>
  <c r="K144"/>
  <c r="M172" l="1"/>
  <c r="K172"/>
  <c r="I172"/>
  <c r="I144" l="1"/>
  <c r="I17" l="1"/>
  <c r="I20"/>
  <c r="I19" s="1"/>
  <c r="I25"/>
  <c r="I30"/>
  <c r="I34"/>
  <c r="I36"/>
  <c r="I39"/>
  <c r="I41"/>
  <c r="I46"/>
  <c r="I48"/>
  <c r="I58"/>
  <c r="I57" s="1"/>
  <c r="I63"/>
  <c r="I65"/>
  <c r="I68"/>
  <c r="I70"/>
  <c r="I72"/>
  <c r="I79"/>
  <c r="I78" s="1"/>
  <c r="I83"/>
  <c r="I141"/>
  <c r="I157"/>
  <c r="I166"/>
  <c r="M166"/>
  <c r="M157"/>
  <c r="M141"/>
  <c r="M83"/>
  <c r="M79"/>
  <c r="M78" s="1"/>
  <c r="M70"/>
  <c r="M68"/>
  <c r="M65"/>
  <c r="M63"/>
  <c r="M58"/>
  <c r="M57" s="1"/>
  <c r="M48"/>
  <c r="M46"/>
  <c r="M41"/>
  <c r="M39"/>
  <c r="M36"/>
  <c r="M34"/>
  <c r="M30"/>
  <c r="M25"/>
  <c r="M20"/>
  <c r="M19" s="1"/>
  <c r="M17"/>
  <c r="K83"/>
  <c r="K166"/>
  <c r="K157"/>
  <c r="K141"/>
  <c r="K79"/>
  <c r="K78" s="1"/>
  <c r="K72"/>
  <c r="K70"/>
  <c r="K68"/>
  <c r="K65"/>
  <c r="K63"/>
  <c r="K58"/>
  <c r="K57" s="1"/>
  <c r="K48"/>
  <c r="K46"/>
  <c r="K41"/>
  <c r="K39"/>
  <c r="K36"/>
  <c r="K34"/>
  <c r="K30"/>
  <c r="K25"/>
  <c r="K20"/>
  <c r="K19" s="1"/>
  <c r="K17"/>
  <c r="I139" l="1"/>
  <c r="I82" s="1"/>
  <c r="I81" s="1"/>
  <c r="K139"/>
  <c r="M139"/>
  <c r="I62"/>
  <c r="M33"/>
  <c r="I67"/>
  <c r="M72"/>
  <c r="I33"/>
  <c r="I16" s="1"/>
  <c r="M67"/>
  <c r="I38"/>
  <c r="M62"/>
  <c r="M38"/>
  <c r="K62"/>
  <c r="K38"/>
  <c r="K33"/>
  <c r="K67"/>
  <c r="I175" l="1"/>
  <c r="M82"/>
  <c r="M81" s="1"/>
  <c r="K82"/>
  <c r="M16"/>
  <c r="K16"/>
  <c r="M175" l="1"/>
  <c r="K81"/>
  <c r="K175" l="1"/>
</calcChain>
</file>

<file path=xl/sharedStrings.xml><?xml version="1.0" encoding="utf-8"?>
<sst xmlns="http://schemas.openxmlformats.org/spreadsheetml/2006/main" count="333" uniqueCount="332">
  <si>
    <t>(тыс. руб.)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</si>
  <si>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</si>
  <si>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</si>
  <si>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</si>
  <si>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</si>
  <si>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</si>
  <si>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</si>
  <si>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</si>
  <si>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</si>
  <si>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</si>
  <si>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</si>
  <si>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</si>
  <si>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</si>
  <si>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</si>
  <si>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</si>
  <si>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</si>
  <si>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</si>
  <si>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</si>
  <si>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</si>
  <si>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</si>
  <si>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</si>
  <si>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</si>
  <si>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</si>
  <si>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</si>
  <si>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</si>
  <si>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</si>
  <si>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</si>
  <si>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</si>
  <si>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</si>
  <si>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</si>
  <si>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</si>
  <si>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</si>
  <si>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</si>
  <si>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</si>
  <si>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</si>
  <si>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</si>
  <si>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</si>
  <si>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</si>
  <si>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</si>
  <si>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</si>
  <si>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</si>
  <si>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</si>
  <si>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</si>
  <si>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</si>
  <si>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</si>
  <si>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</si>
  <si>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</si>
  <si>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</si>
  <si>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</si>
  <si>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1 11 01 000 00 0000 120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</si>
  <si>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</si>
  <si>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1 11 01 040 04 0000 120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</si>
  <si>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</si>
  <si>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</si>
  <si>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</si>
  <si>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</si>
  <si>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</si>
  <si>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</si>
  <si>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</si>
  <si>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</si>
  <si>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</si>
  <si>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</si>
  <si>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</si>
  <si>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</si>
  <si>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</si>
  <si>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</si>
  <si>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</si>
  <si>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</si>
  <si>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</si>
  <si>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</si>
  <si>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</si>
  <si>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</si>
  <si>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</si>
  <si>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1 11 09 044 04 0000 120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</si>
  <si>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</si>
  <si>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</si>
  <si>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</si>
  <si>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</si>
  <si>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</si>
  <si>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</si>
  <si>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</si>
  <si>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</si>
  <si>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</si>
  <si>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</si>
  <si>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</si>
  <si>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</si>
  <si>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</si>
  <si>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</si>
  <si>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</si>
  <si>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</si>
  <si>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</si>
  <si>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</si>
  <si>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</si>
  <si>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</si>
  <si>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</si>
  <si>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</si>
  <si>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</si>
  <si>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</si>
  <si>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</si>
  <si>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</si>
  <si>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</si>
  <si>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</si>
  <si>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</si>
  <si>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</si>
  <si>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</si>
  <si>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</si>
  <si>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</si>
  <si>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</si>
  <si>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</si>
  <si>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</si>
  <si>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</si>
  <si>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</si>
  <si>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</si>
  <si>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</si>
  <si>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</si>
  <si>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</si>
  <si>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</si>
  <si>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</si>
  <si>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</si>
  <si>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</si>
  <si>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2 02 15 001 04 0000 150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</si>
  <si>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</si>
  <si>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</si>
  <si>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</si>
  <si>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</si>
  <si>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</si>
  <si>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2 02 29 999 04 0000 150</t>
  </si>
  <si>
    <t>2 02 29 999 04 0001 150</t>
  </si>
  <si>
    <t>2 02 29 999 04 0002 150</t>
  </si>
  <si>
    <t>2 02 29 999 04 0003 150</t>
  </si>
  <si>
    <t>2 02 29 999 04 0005 150</t>
  </si>
  <si>
    <t>2 02 29 999 04 0006 150</t>
  </si>
  <si>
    <t>2 02 29 999 04 0007 150</t>
  </si>
  <si>
    <t>2 02 29 999 04 0008 150</t>
  </si>
  <si>
    <t>2 02 29 999 04 0010 150</t>
  </si>
  <si>
    <t>2 02 29 999 04 0011 150</t>
  </si>
  <si>
    <t>2 02 29 999 04 0012 150</t>
  </si>
  <si>
    <t>2 02 29 999 04 0013 150</t>
  </si>
  <si>
    <t>2 02 29 999 04 0014 150</t>
  </si>
  <si>
    <t>2 02 29 999 04 0015 150</t>
  </si>
  <si>
    <t>2 02 29 999 04 0016 150</t>
  </si>
  <si>
    <t>2 02 29 999 04 0017 150</t>
  </si>
  <si>
    <t>2 02 29 999 04 0018 150</t>
  </si>
  <si>
    <t>2 02 29 999 04 0019 150</t>
  </si>
  <si>
    <t>2 02 29 999 04 0021 150</t>
  </si>
  <si>
    <t>2 02 29 999 04 0022 150</t>
  </si>
  <si>
    <t>2 02 29 999 04 0023 150</t>
  </si>
  <si>
    <t>2 02 29 999 04 0026 150</t>
  </si>
  <si>
    <t>2 02 30 000 00 0000 150</t>
  </si>
  <si>
    <t>Субвенции бюджетам бюджетной системы Российской Федерации</t>
  </si>
  <si>
    <t>2 02 30 022 04 0000 150</t>
  </si>
  <si>
    <t>2 02 30 022 04 0001 150</t>
  </si>
  <si>
    <t>2 02 30 022 04 0002 150</t>
  </si>
  <si>
    <t>2 02 30 024 04 0000 150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</si>
  <si>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</si>
  <si>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</si>
  <si>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</si>
  <si>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</si>
  <si>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</si>
  <si>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2 02 30 024 04 0006 150</t>
  </si>
  <si>
    <t>2 02 30 024 04 0007 150</t>
  </si>
  <si>
    <t>2 02 30 024 04 0008 150</t>
  </si>
  <si>
    <t>2 02 30 024 04 0009 150</t>
  </si>
  <si>
    <t>2 02 30 024 04 0010 150</t>
  </si>
  <si>
    <t>2 02 30 024 04 0011 150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</si>
  <si>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</si>
  <si>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</si>
  <si>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2 02 30 029 04 0001 150</t>
  </si>
  <si>
    <t>2 02 30 029 04 0002 150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</si>
  <si>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</si>
  <si>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</si>
  <si>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</si>
  <si>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</si>
  <si>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2 02 35 469 04 0000 150</t>
  </si>
  <si>
    <t>Субвенции бюджетам городских округов на проведение Всероссийской переписи населения 2020 года</t>
  </si>
  <si>
    <t>2 02 39 999 04 0000 150</t>
  </si>
  <si>
    <t>Прочие субвенции бюджетам городских округов</t>
  </si>
  <si>
    <t>2 02 39 999 04 0001 150</t>
  </si>
  <si>
    <t>2 02 39 999 04 0002 150</t>
  </si>
  <si>
    <t>2 02 39 999 04 0003 150</t>
  </si>
  <si>
    <t>2 02 39 999 04 0004 150</t>
  </si>
  <si>
    <t>2 02 39 999 04 0005 150</t>
  </si>
  <si>
    <t>2 02 40 000 00 0000 150</t>
  </si>
  <si>
    <t>Иные межбюджетные трансферты</t>
  </si>
  <si>
    <t>2 02 49 999 04 0001 150</t>
  </si>
  <si>
    <t>Прочие межбюджетные трансферты, передаваемые бюджетам городских округов (на создание центров образования цифрового и гуманитарного профилей)</t>
  </si>
  <si>
    <t xml:space="preserve">ИТОГО  </t>
  </si>
  <si>
    <t xml:space="preserve">                                     Приложение № 1 </t>
  </si>
  <si>
    <t xml:space="preserve">                                                                                к Решению Совета депутатов </t>
  </si>
  <si>
    <t xml:space="preserve">                                                                                "О бюджете Раменского городского</t>
  </si>
  <si>
    <t>Субвенции бюджетам городских округов на предоставление гражданам субсидий на оплату жилого помещения и коммунальных услуг, втом числе:</t>
  </si>
  <si>
    <t>Прочие субсидии бюджетам городских округов, в том числе:</t>
  </si>
  <si>
    <t>Субвенции бюджетам городских округов на выполнение передаваемых полномочий субъектов Российской Федерации, в том числе:</t>
  </si>
  <si>
    <t>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</si>
  <si>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</si>
  <si>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</si>
  <si>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на мероприятия по приобретению музыкальных инструментов для муниципальных организаций дополнительного образования сферы культуры Московской области</t>
  </si>
  <si>
    <t>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</si>
  <si>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на мероприятия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</t>
  </si>
  <si>
    <t>на мероприятия по организации отдыха детей в каникулярное время</t>
  </si>
  <si>
    <t>на разработку проектной документации по рекультивации полигонов твердых коммунальных отходов</t>
  </si>
  <si>
    <t>на строительство и реконструкцию объектов коммунальной инфраструктуры</t>
  </si>
  <si>
    <t>на строительство и реконструкция объектов водоснабжения</t>
  </si>
  <si>
    <t>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</si>
  <si>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на софинансирование работ по капитальному ремонту и ремонту автомобильных дорог общего пользования местного значения</t>
  </si>
  <si>
    <t>на предоставление доступа к электронным сервисам цифровой инфраструктуры в сфере жилищно-коммунального хозяйства</t>
  </si>
  <si>
    <t>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</si>
  <si>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</si>
  <si>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</si>
  <si>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на оснащение планшетными компьютерами общеобразовательных организаций в Московской области</t>
  </si>
  <si>
    <t>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</si>
  <si>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на устройство и капитальный ремонт электросетевого хозяйства, систем наружного освещения в рамках реализации проекта «Светлый город»</t>
  </si>
  <si>
    <t>на предоставление гражданам субсидий на оплату жилого помещения и коммунальных услуг</t>
  </si>
  <si>
    <t>на обеспечение предоставления гражданам субсидий на оплату жилого помещения и коммунальных услуг</t>
  </si>
  <si>
    <t>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</si>
  <si>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</si>
  <si>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на реализацию мер социальной поддержки и социального обеспечения детей-сирот и детей, оставшихся  без попечения родителей, лиц из их числа в муниципальных и частных организациях  в Московской области для детей-сирот и детей, оставшихся без попечения родителей</t>
  </si>
  <si>
    <t>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</si>
  <si>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</si>
  <si>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</si>
  <si>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</si>
  <si>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</si>
  <si>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</si>
  <si>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для  осуществления государственных полномочий Московской области в области земельных отношений</t>
  </si>
  <si>
    <t>на выплату компенсации родительской платы за присмотр и уход за детьми</t>
  </si>
  <si>
    <t>на оплату труда работников, осуществляющих работу по обеспечению выплаты компенсации родительской платы за присмотр и уход за детьми, оплату банковских и почтовых услуг по перечислению компенсации родительской платы за присмотр и уход за детьми</t>
  </si>
  <si>
    <t>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</si>
  <si>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</si>
  <si>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</si>
  <si>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</si>
  <si>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Сумма на 2021 год </t>
  </si>
  <si>
    <t xml:space="preserve"> Сумма на 2022 год </t>
  </si>
  <si>
    <t>2 02 25 210 04 0000 150</t>
  </si>
  <si>
    <t>2 02 25 228 04 0000 150</t>
  </si>
  <si>
    <t>2 02 25 242 04 0000 150</t>
  </si>
  <si>
    <t>2 02 25 519 04 0000 150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</si>
  <si>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</si>
  <si>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</si>
  <si>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</si>
  <si>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Субсидия бюджетам городских округов на поддержку отрасли культуры</t>
  </si>
  <si>
    <t>2 02 29 999 04 0004 150</t>
  </si>
  <si>
    <t>на мероприятия по проведению капитального ремонта в муниципальных общеобразовательных организациях в Московской области</t>
  </si>
  <si>
    <t>2 02 29 999 04 0009 150</t>
  </si>
  <si>
    <t>на рекультивацию полигонов твердых коммунальных отходов</t>
  </si>
  <si>
    <t>2 02 29 999 04 0020 150</t>
  </si>
  <si>
    <t>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</si>
  <si>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>2 02 29 999 04 0024 150</t>
  </si>
  <si>
    <t>2 02 29 999 04 0025 150</t>
  </si>
  <si>
    <t>на обустройство и установку детских игровых площадок на территории парков культуры и отдыха Московской области</t>
  </si>
  <si>
    <t>на устройство и капитальный ремонт архитектурно-художественного освещения в рамках реализации проекта «Светлый город»</t>
  </si>
  <si>
    <t>на ремонт подъездов в многоквартирных домах</t>
  </si>
  <si>
    <t>на приобретение коммунальной техники</t>
  </si>
  <si>
    <t>2 02 29 999 04 0027 150</t>
  </si>
  <si>
    <t>2 02 29 999 04 0028 150</t>
  </si>
  <si>
    <t>2 02 29 999 04 0029 150</t>
  </si>
  <si>
    <t>на проектирование и строительство дошкольных образовательных организаций</t>
  </si>
  <si>
    <t>на капитальные вложения в объекты общего образования</t>
  </si>
  <si>
    <t>на капитальные вложения в общеобразовательные организации в целях обеспечения односменного режима обучения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</si>
  <si>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</si>
  <si>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2 02 35 135 04 0000 150</t>
  </si>
  <si>
    <t>Раменского городского округа Московской области</t>
  </si>
  <si>
    <t>2 02 29 999 04 0030 150</t>
  </si>
  <si>
    <t>на реализацию мероприятий по улучшению жилищных условий многодетных семей</t>
  </si>
  <si>
    <t>2 02 29 999 04 0031 150</t>
  </si>
  <si>
    <t>на реализацию мероприятий по обеспечению устойчивого сокращения непригодного для проживания жилищного фонда</t>
  </si>
  <si>
    <t>2 02 25 555 04 0001 150</t>
  </si>
  <si>
    <t>2 02 25 555 04 0002 150</t>
  </si>
  <si>
    <t>Субсидии бюджетам городских округов на  реализацию программ формирования современной городской среды в части благоустройства общественных территорий</t>
  </si>
  <si>
    <t>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</si>
  <si>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2 02 35 176 04 0000 150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</si>
  <si>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</si>
  <si>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</si>
  <si>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</si>
  <si>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</si>
  <si>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</si>
  <si>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2 02 29 999 04 0032 150</t>
  </si>
  <si>
    <t>2 02 25 555 04 0003 150</t>
  </si>
  <si>
    <t>Субсидии бюджетам городских округов на ремонт дворовых территорий</t>
  </si>
  <si>
    <t>на обустройство и установку детских игровых площадок на территории муниципальных образований Московской области</t>
  </si>
  <si>
    <t xml:space="preserve">Прочие межбюджетные трансферты, передаваемые бюджетам городских округов (на возмещение расходов на материально-техническое обеспечение клубов «Активное долголетие») </t>
  </si>
  <si>
    <t>2 02 49 999 04 0002 150</t>
  </si>
  <si>
    <t>2 02 25 304 04 0000 150</t>
  </si>
  <si>
    <t xml:space="preserve"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</si>
  <si>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</si>
  <si>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обучения( за искдючением обучающихся по основным общеобразовательным программам начального общего образования  в муниципальных общеобразовательных организациях в Московской области</t>
  </si>
  <si>
    <t>2 02 29 999 04 0034 150</t>
  </si>
  <si>
    <t>на капитальный ремонт канализационных коллекторов и канализационных насосных станций</t>
  </si>
  <si>
    <t>2 02 29 999 04 0035 150</t>
  </si>
  <si>
    <t>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</si>
  <si>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>2 02 29 999 04 0033 150</t>
  </si>
  <si>
    <t xml:space="preserve">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 </t>
  </si>
  <si>
    <t>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</si>
  <si>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2 02 29 999 04 0036 150</t>
  </si>
  <si>
    <t>на строительство (реконструкцию) объектов культуры</t>
  </si>
  <si>
    <t>2 02 30 021 04 0000 150</t>
  </si>
  <si>
    <t>Субвенции бюджетам городских округов на ежемесячное денежное вознаграждение за классное руководство</t>
  </si>
  <si>
    <t>2 02 29 999 04 0037 150</t>
  </si>
  <si>
    <t xml:space="preserve">на соблюдение требований законодательства в области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 </t>
  </si>
  <si>
    <t>2 02 35 303 04 0000 150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</si>
  <si>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</si>
  <si>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2 02 25 555 04 0004 150</t>
  </si>
  <si>
    <t xml:space="preserve">Субсидии бюджетам городских округов на ремонт дворовых территорий (требующих ямочного ремонта асфальтового покрытия) </t>
  </si>
  <si>
    <t>2 02 29 999 04 0038 150</t>
  </si>
  <si>
    <t>на  реализацию проектов граждан, сформированных в рамках практик инициативного бюджетирования</t>
  </si>
  <si>
    <t>округа Московской области на 2021 год</t>
  </si>
  <si>
    <t>и на плановый период 2022 и 2023 годов"</t>
  </si>
  <si>
    <r>
      <t xml:space="preserve">                                                                                от " ___ " __________  2020 г. №_____-</t>
    </r>
    <r>
      <rPr>
        <u val="singleAccounting"/>
        <sz val="11"/>
        <rFont val="Times New Roman"/>
        <family val="1"/>
        <charset val="204"/>
      </rPr>
      <t>СД</t>
    </r>
  </si>
  <si>
    <t xml:space="preserve">Поступления доходов в бюджет Раменского городского округа Московской области на 2021 год и на плановый период 2022 и 2023 годов
</t>
  </si>
  <si>
    <t>1 11 09 044 04 0001 120</t>
  </si>
  <si>
    <t>1 11 09 044 04 0002 120</t>
  </si>
  <si>
    <t>1 11 09 044 04 0003 120</t>
  </si>
  <si>
    <r>
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</t>
    </r>
    <r>
      <rPr>
        <i/>
        <sz val="11"/>
        <color rgb="FF000000"/>
        <rFont val="Times New Roman"/>
        <family val="1"/>
        <charset val="204"/>
      </rPr>
      <t>реклама</t>
    </r>
    <r>
      <rPr>
        <sz val="11"/>
        <color rgb="FF000000"/>
        <rFont val="Times New Roman"/>
        <family val="1"/>
        <charset val="204"/>
      </rPr>
      <t>)</t>
    </r>
  </si>
  <si>
    <r>
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</t>
    </r>
    <r>
      <rPr>
        <i/>
        <sz val="11"/>
        <color rgb="FF000000"/>
        <rFont val="Times New Roman"/>
        <family val="1"/>
        <charset val="204"/>
      </rPr>
      <t>коммерческий найм</t>
    </r>
    <r>
      <rPr>
        <sz val="11"/>
        <color rgb="FF000000"/>
        <rFont val="Times New Roman"/>
        <family val="1"/>
        <charset val="204"/>
      </rPr>
      <t>)</t>
    </r>
  </si>
  <si>
    <r>
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</t>
    </r>
    <r>
      <rPr>
        <i/>
        <sz val="11"/>
        <color rgb="FF000000"/>
        <rFont val="Times New Roman"/>
        <family val="1"/>
        <charset val="204"/>
      </rPr>
      <t>РНР муниципальные ЗУ</t>
    </r>
    <r>
      <rPr>
        <sz val="11"/>
        <color rgb="FF000000"/>
        <rFont val="Times New Roman"/>
        <family val="1"/>
        <charset val="204"/>
      </rPr>
      <t>)</t>
    </r>
  </si>
  <si>
    <r>
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</t>
    </r>
    <r>
      <rPr>
        <i/>
        <sz val="11"/>
        <color rgb="FF000000"/>
        <rFont val="Times New Roman"/>
        <family val="1"/>
        <charset val="204"/>
      </rPr>
      <t>соцнайм, РНР неразграничена</t>
    </r>
    <r>
      <rPr>
        <sz val="11"/>
        <color rgb="FF000000"/>
        <rFont val="Times New Roman"/>
        <family val="1"/>
        <charset val="204"/>
      </rPr>
      <t>)</t>
    </r>
  </si>
  <si>
    <r>
  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  </r>
    <r>
      <rPr>
        <i/>
        <sz val="11"/>
        <color rgb="FF000000"/>
        <rFont val="Times New Roman"/>
        <family val="1"/>
        <charset val="204"/>
      </rPr>
      <t>(НТО)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</si>
  <si>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1"/>
        <color rgb="FF000000"/>
        <rFont val="Times New Roman"/>
        <family val="1"/>
        <charset val="204"/>
      </rPr>
      <t>(реклама)</t>
    </r>
  </si>
  <si>
    <t>1 11 09 080 04 0001 120</t>
  </si>
  <si>
    <t>1 11 09 080 04 0002 120</t>
  </si>
  <si>
    <t>1 17 05 040 04 0000 180</t>
  </si>
  <si>
    <t xml:space="preserve">Прочие неналоговые доходы бюджетов городских округов </t>
  </si>
  <si>
    <t>2 02 29 999 04 0039 150</t>
  </si>
  <si>
    <t>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и частных общеобразовательных организациях в Московской области</t>
  </si>
  <si>
    <t>2 02 29 999 04 0040 150</t>
  </si>
  <si>
    <t xml:space="preserve">на реализацию мероприятий по созданию доступной среды жизнедеятельности инвалидов и других маломобильных групп населения в муниципальных учреждениях физической культуры и спорта </t>
  </si>
  <si>
    <t xml:space="preserve"> Сумма на 2023 год 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</si>
  <si>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</si>
  <si>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</si>
  <si>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</si>
  <si>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</si>
  <si>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</si>
  <si>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1 16 11 050 01 0000 140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</si>
</sst>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13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 val="singleAccounting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5" fillId="0" borderId="1" xfId="0" applyFont="1" applyBorder="1"/>
    <xf numFmtId="0" fontId="0" fillId="0" borderId="0" xfId="0" applyFont="1"/>
    <xf numFmtId="0" fontId="2" fillId="0" borderId="0" xfId="0" applyFont="1" applyAlignment="1">
      <alignment horizontal="right"/>
    </xf>
    <xf numFmtId="0" fontId="7" fillId="2" borderId="0" xfId="0" applyFont="1" applyFill="1"/>
    <xf numFmtId="0" fontId="0" fillId="2" borderId="0" xfId="0" applyFill="1"/>
    <xf numFmtId="0" fontId="8" fillId="2" borderId="0" xfId="0" applyFont="1" applyFill="1"/>
    <xf numFmtId="0" fontId="2" fillId="0" borderId="0" xfId="0" applyFont="1" applyFill="1"/>
    <xf numFmtId="0" fontId="0" fillId="0" borderId="0" xfId="0" applyFill="1"/>
    <xf numFmtId="4" fontId="5" fillId="3" borderId="2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justify" vertical="center" wrapText="1"/>
    </xf>
    <xf numFmtId="0" fontId="5" fillId="0" borderId="4" xfId="0" applyNumberFormat="1" applyFont="1" applyBorder="1" applyAlignment="1">
      <alignment horizontal="justify" vertical="center" wrapText="1"/>
    </xf>
    <xf numFmtId="0" fontId="5" fillId="0" borderId="5" xfId="0" applyNumberFormat="1" applyFont="1" applyBorder="1" applyAlignment="1">
      <alignment horizontal="justify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justify" vertical="center" wrapText="1"/>
    </xf>
    <xf numFmtId="0" fontId="10" fillId="0" borderId="4" xfId="0" applyNumberFormat="1" applyFont="1" applyFill="1" applyBorder="1" applyAlignment="1">
      <alignment horizontal="justify" vertical="center" wrapText="1"/>
    </xf>
    <xf numFmtId="0" fontId="10" fillId="0" borderId="5" xfId="0" applyNumberFormat="1" applyFont="1" applyFill="1" applyBorder="1" applyAlignment="1">
      <alignment horizontal="justify" vertical="center" wrapText="1"/>
    </xf>
    <xf numFmtId="4" fontId="10" fillId="3" borderId="3" xfId="0" applyNumberFormat="1" applyFont="1" applyFill="1" applyBorder="1" applyAlignment="1">
      <alignment horizontal="right" vertical="center" wrapText="1"/>
    </xf>
    <xf numFmtId="4" fontId="10" fillId="3" borderId="5" xfId="0" applyNumberFormat="1" applyFont="1" applyFill="1" applyBorder="1" applyAlignment="1">
      <alignment horizontal="right" vertical="center" wrapText="1"/>
    </xf>
    <xf numFmtId="4" fontId="11" fillId="3" borderId="3" xfId="0" applyNumberFormat="1" applyFont="1" applyFill="1" applyBorder="1" applyAlignment="1">
      <alignment horizontal="right" vertical="center" wrapText="1"/>
    </xf>
    <xf numFmtId="4" fontId="11" fillId="3" borderId="5" xfId="0" applyNumberFormat="1" applyFont="1" applyFill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11" fillId="3" borderId="2" xfId="0" applyNumberFormat="1" applyFont="1" applyFill="1" applyBorder="1" applyAlignment="1">
      <alignment horizontal="right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justify" vertical="center" wrapText="1"/>
    </xf>
    <xf numFmtId="0" fontId="11" fillId="0" borderId="4" xfId="0" applyNumberFormat="1" applyFont="1" applyFill="1" applyBorder="1" applyAlignment="1">
      <alignment horizontal="justify" vertical="center" wrapText="1"/>
    </xf>
    <xf numFmtId="0" fontId="11" fillId="0" borderId="5" xfId="0" applyNumberFormat="1" applyFont="1" applyFill="1" applyBorder="1" applyAlignment="1">
      <alignment horizontal="justify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justify" vertical="center" wrapText="1"/>
    </xf>
    <xf numFmtId="0" fontId="3" fillId="0" borderId="5" xfId="0" applyNumberFormat="1" applyFont="1" applyFill="1" applyBorder="1" applyAlignment="1">
      <alignment horizontal="justify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justify" vertical="center" wrapText="1"/>
    </xf>
    <xf numFmtId="0" fontId="6" fillId="0" borderId="4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/>
    <xf numFmtId="4" fontId="6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5"/>
  <sheetViews>
    <sheetView tabSelected="1" view="pageBreakPreview" topLeftCell="A41" zoomScaleSheetLayoutView="100" workbookViewId="0">
      <selection activeCell="M43" sqref="M43:N43"/>
    </sheetView>
  </sheetViews>
  <sheetFormatPr defaultRowHeight="15"/>
  <cols>
    <col min="1" max="1" width="9.140625" customWidth="1"/>
    <col min="2" max="2" width="18.42578125" customWidth="1"/>
    <col min="3" max="7" width="9.140625" customWidth="1"/>
    <col min="8" max="10" width="7.42578125" customWidth="1"/>
    <col min="11" max="14" width="7.42578125" style="9" customWidth="1"/>
    <col min="15" max="16" width="9.140625" customWidth="1"/>
  </cols>
  <sheetData>
    <row r="1" spans="1:14">
      <c r="A1" s="1"/>
      <c r="B1" s="1"/>
      <c r="C1" s="1"/>
      <c r="D1" s="1"/>
      <c r="E1" s="1"/>
      <c r="F1" s="4"/>
      <c r="G1" s="53" t="s">
        <v>187</v>
      </c>
      <c r="H1" s="53"/>
      <c r="I1" s="53"/>
      <c r="J1" s="53"/>
      <c r="K1" s="53"/>
      <c r="L1" s="53"/>
      <c r="M1" s="53"/>
      <c r="N1" s="53"/>
    </row>
    <row r="2" spans="1:14">
      <c r="A2" s="1"/>
      <c r="B2" s="1"/>
      <c r="C2" s="1"/>
      <c r="D2" s="1"/>
      <c r="E2" s="1"/>
      <c r="F2" s="4"/>
      <c r="G2" s="54" t="s">
        <v>188</v>
      </c>
      <c r="H2" s="54"/>
      <c r="I2" s="54"/>
      <c r="J2" s="54"/>
      <c r="K2" s="54"/>
      <c r="L2" s="54"/>
      <c r="M2" s="54"/>
      <c r="N2" s="54"/>
    </row>
    <row r="3" spans="1:14">
      <c r="A3" s="1"/>
      <c r="B3" s="1"/>
      <c r="C3" s="1"/>
      <c r="D3" s="1"/>
      <c r="E3" s="1"/>
      <c r="F3" s="4"/>
      <c r="G3" s="54" t="s">
        <v>260</v>
      </c>
      <c r="H3" s="54"/>
      <c r="I3" s="54"/>
      <c r="J3" s="54"/>
      <c r="K3" s="54"/>
      <c r="L3" s="54"/>
      <c r="M3" s="54"/>
      <c r="N3" s="54"/>
    </row>
    <row r="4" spans="1:14">
      <c r="A4" s="1"/>
      <c r="B4" s="1"/>
      <c r="C4" s="1"/>
      <c r="D4" s="1"/>
      <c r="E4" s="54" t="s">
        <v>189</v>
      </c>
      <c r="F4" s="54"/>
      <c r="G4" s="54"/>
      <c r="H4" s="54"/>
      <c r="I4" s="54"/>
      <c r="J4" s="54"/>
      <c r="K4" s="54"/>
      <c r="L4" s="54"/>
      <c r="M4" s="54"/>
      <c r="N4" s="54"/>
    </row>
    <row r="5" spans="1:14">
      <c r="A5" s="1"/>
      <c r="B5" s="1"/>
      <c r="C5" s="54" t="s">
        <v>304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>
      <c r="A6" s="1"/>
      <c r="B6" s="1"/>
      <c r="C6" s="1"/>
      <c r="D6" s="1"/>
      <c r="E6" s="1"/>
      <c r="F6" s="54" t="s">
        <v>305</v>
      </c>
      <c r="G6" s="54"/>
      <c r="H6" s="54"/>
      <c r="I6" s="54"/>
      <c r="J6" s="54"/>
      <c r="K6" s="54"/>
      <c r="L6" s="54"/>
      <c r="M6" s="54"/>
      <c r="N6" s="54"/>
    </row>
    <row r="7" spans="1:14" ht="17.25">
      <c r="A7" s="1"/>
      <c r="B7" s="1"/>
      <c r="C7" s="54" t="s">
        <v>306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8"/>
      <c r="L8" s="8"/>
      <c r="M8" s="8"/>
      <c r="N8" s="8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8"/>
      <c r="L9" s="8"/>
      <c r="M9" s="8"/>
      <c r="N9" s="8"/>
    </row>
    <row r="10" spans="1:14">
      <c r="A10" s="2"/>
      <c r="B10" s="2"/>
      <c r="C10" s="2"/>
      <c r="D10" s="2"/>
      <c r="E10" s="2"/>
      <c r="F10" s="2"/>
      <c r="G10" s="2"/>
      <c r="H10" s="2"/>
      <c r="I10" s="60"/>
      <c r="J10" s="60"/>
      <c r="K10" s="63"/>
      <c r="L10" s="63"/>
      <c r="M10" s="63"/>
      <c r="N10" s="63"/>
    </row>
    <row r="11" spans="1:14" ht="37.5" customHeight="1">
      <c r="A11" s="59" t="s">
        <v>307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ht="20.25" customHeight="1">
      <c r="A12" s="58" t="s">
        <v>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4" ht="28.5" customHeight="1">
      <c r="A13" s="61" t="s">
        <v>1</v>
      </c>
      <c r="B13" s="61"/>
      <c r="C13" s="61" t="s">
        <v>2</v>
      </c>
      <c r="D13" s="61"/>
      <c r="E13" s="61"/>
      <c r="F13" s="61"/>
      <c r="G13" s="61"/>
      <c r="H13" s="61"/>
      <c r="I13" s="62" t="s">
        <v>230</v>
      </c>
      <c r="J13" s="62"/>
      <c r="K13" s="64" t="s">
        <v>231</v>
      </c>
      <c r="L13" s="64"/>
      <c r="M13" s="64" t="s">
        <v>325</v>
      </c>
      <c r="N13" s="64"/>
    </row>
    <row r="14" spans="1:14" ht="24" customHeight="1">
      <c r="A14" s="61"/>
      <c r="B14" s="61"/>
      <c r="C14" s="61"/>
      <c r="D14" s="61"/>
      <c r="E14" s="61"/>
      <c r="F14" s="61"/>
      <c r="G14" s="61"/>
      <c r="H14" s="61"/>
      <c r="I14" s="62"/>
      <c r="J14" s="62"/>
      <c r="K14" s="64"/>
      <c r="L14" s="64"/>
      <c r="M14" s="64"/>
      <c r="N14" s="64"/>
    </row>
    <row r="15" spans="1:14" ht="21" customHeight="1">
      <c r="A15" s="57">
        <v>1</v>
      </c>
      <c r="B15" s="57"/>
      <c r="C15" s="57">
        <v>2</v>
      </c>
      <c r="D15" s="57"/>
      <c r="E15" s="57"/>
      <c r="F15" s="57"/>
      <c r="G15" s="57"/>
      <c r="H15" s="57"/>
      <c r="I15" s="57">
        <v>3</v>
      </c>
      <c r="J15" s="57"/>
      <c r="K15" s="35">
        <v>4</v>
      </c>
      <c r="L15" s="35"/>
      <c r="M15" s="35">
        <v>5</v>
      </c>
      <c r="N15" s="35"/>
    </row>
    <row r="16" spans="1:14" ht="24" customHeight="1">
      <c r="A16" s="45" t="s">
        <v>3</v>
      </c>
      <c r="B16" s="45"/>
      <c r="C16" s="46" t="s">
        <v>4</v>
      </c>
      <c r="D16" s="47"/>
      <c r="E16" s="47"/>
      <c r="F16" s="47"/>
      <c r="G16" s="47"/>
      <c r="H16" s="48"/>
      <c r="I16" s="55">
        <f>I17+I19+I25+I30+I33+I38+I57+I62+I67+I72+I78</f>
        <v>6318238</v>
      </c>
      <c r="J16" s="56"/>
      <c r="K16" s="33">
        <f>K17+K19+K25+K30+K33+K38+K57+K62+K67+K72+K78</f>
        <v>6139185</v>
      </c>
      <c r="L16" s="33"/>
      <c r="M16" s="33">
        <f>M17+M19+M25+M30+M33+M38+M57+M62+M67+M72+M78</f>
        <v>5953069</v>
      </c>
      <c r="N16" s="33"/>
    </row>
    <row r="17" spans="1:14" ht="23.25" customHeight="1">
      <c r="A17" s="45" t="s">
        <v>5</v>
      </c>
      <c r="B17" s="45"/>
      <c r="C17" s="46" t="s">
        <v>6</v>
      </c>
      <c r="D17" s="47"/>
      <c r="E17" s="47"/>
      <c r="F17" s="47"/>
      <c r="G17" s="47"/>
      <c r="H17" s="48"/>
      <c r="I17" s="55">
        <f>I18</f>
        <v>3294056</v>
      </c>
      <c r="J17" s="56"/>
      <c r="K17" s="33">
        <f>K18</f>
        <v>2424603</v>
      </c>
      <c r="L17" s="33"/>
      <c r="M17" s="33">
        <f>M18</f>
        <v>2076320</v>
      </c>
      <c r="N17" s="33"/>
    </row>
    <row r="18" spans="1:14" s="3" customFormat="1" ht="22.5" customHeight="1">
      <c r="A18" s="11" t="s">
        <v>7</v>
      </c>
      <c r="B18" s="11"/>
      <c r="C18" s="12" t="s">
        <v>8</v>
      </c>
      <c r="D18" s="13"/>
      <c r="E18" s="13"/>
      <c r="F18" s="13"/>
      <c r="G18" s="13"/>
      <c r="H18" s="14"/>
      <c r="I18" s="51">
        <v>3294056</v>
      </c>
      <c r="J18" s="52"/>
      <c r="K18" s="34">
        <v>2424603</v>
      </c>
      <c r="L18" s="34"/>
      <c r="M18" s="34">
        <v>2076320</v>
      </c>
      <c r="N18" s="34"/>
    </row>
    <row r="19" spans="1:14" ht="45" customHeight="1">
      <c r="A19" s="45" t="s">
        <v>9</v>
      </c>
      <c r="B19" s="45"/>
      <c r="C19" s="46" t="s">
        <v>10</v>
      </c>
      <c r="D19" s="47"/>
      <c r="E19" s="47"/>
      <c r="F19" s="47"/>
      <c r="G19" s="47"/>
      <c r="H19" s="48"/>
      <c r="I19" s="49">
        <f>I20</f>
        <v>174310</v>
      </c>
      <c r="J19" s="50"/>
      <c r="K19" s="33">
        <f>K20</f>
        <v>167625</v>
      </c>
      <c r="L19" s="33"/>
      <c r="M19" s="33">
        <f>M20</f>
        <v>166283</v>
      </c>
      <c r="N19" s="33"/>
    </row>
    <row r="20" spans="1:14" ht="45" customHeight="1">
      <c r="A20" s="45" t="s">
        <v>11</v>
      </c>
      <c r="B20" s="45"/>
      <c r="C20" s="46" t="s">
        <v>12</v>
      </c>
      <c r="D20" s="47"/>
      <c r="E20" s="47"/>
      <c r="F20" s="47"/>
      <c r="G20" s="47"/>
      <c r="H20" s="48"/>
      <c r="I20" s="49">
        <f>I21+I22+I23+I24</f>
        <v>174310</v>
      </c>
      <c r="J20" s="50"/>
      <c r="K20" s="33">
        <f>K21+K22+K23+K24</f>
        <v>167625</v>
      </c>
      <c r="L20" s="33"/>
      <c r="M20" s="33">
        <f>M21+M22+M23+M24</f>
        <v>166283</v>
      </c>
      <c r="N20" s="33"/>
    </row>
    <row r="21" spans="1:14" ht="103.5" customHeight="1">
      <c r="A21" s="11" t="s">
        <v>13</v>
      </c>
      <c r="B21" s="11"/>
      <c r="C21" s="12" t="s">
        <v>14</v>
      </c>
      <c r="D21" s="13"/>
      <c r="E21" s="13"/>
      <c r="F21" s="13"/>
      <c r="G21" s="13"/>
      <c r="H21" s="14"/>
      <c r="I21" s="51">
        <v>80037</v>
      </c>
      <c r="J21" s="52"/>
      <c r="K21" s="34">
        <v>77060</v>
      </c>
      <c r="L21" s="34"/>
      <c r="M21" s="34">
        <v>76986</v>
      </c>
      <c r="N21" s="34"/>
    </row>
    <row r="22" spans="1:14" ht="105.75" customHeight="1">
      <c r="A22" s="11" t="s">
        <v>15</v>
      </c>
      <c r="B22" s="11"/>
      <c r="C22" s="12" t="s">
        <v>16</v>
      </c>
      <c r="D22" s="13"/>
      <c r="E22" s="13"/>
      <c r="F22" s="13"/>
      <c r="G22" s="13"/>
      <c r="H22" s="14"/>
      <c r="I22" s="51">
        <v>456</v>
      </c>
      <c r="J22" s="52"/>
      <c r="K22" s="34">
        <v>435</v>
      </c>
      <c r="L22" s="34"/>
      <c r="M22" s="34">
        <v>430</v>
      </c>
      <c r="N22" s="34"/>
    </row>
    <row r="23" spans="1:14" ht="92.25" customHeight="1">
      <c r="A23" s="11" t="s">
        <v>17</v>
      </c>
      <c r="B23" s="11"/>
      <c r="C23" s="12" t="s">
        <v>18</v>
      </c>
      <c r="D23" s="13"/>
      <c r="E23" s="13"/>
      <c r="F23" s="13"/>
      <c r="G23" s="13"/>
      <c r="H23" s="14"/>
      <c r="I23" s="51">
        <v>105284</v>
      </c>
      <c r="J23" s="52"/>
      <c r="K23" s="34">
        <v>101107</v>
      </c>
      <c r="L23" s="34"/>
      <c r="M23" s="34">
        <v>100686</v>
      </c>
      <c r="N23" s="34"/>
    </row>
    <row r="24" spans="1:14" ht="97.5" customHeight="1">
      <c r="A24" s="11" t="s">
        <v>19</v>
      </c>
      <c r="B24" s="11"/>
      <c r="C24" s="12" t="s">
        <v>20</v>
      </c>
      <c r="D24" s="13"/>
      <c r="E24" s="13"/>
      <c r="F24" s="13"/>
      <c r="G24" s="13"/>
      <c r="H24" s="14"/>
      <c r="I24" s="51">
        <v>-11467</v>
      </c>
      <c r="J24" s="52"/>
      <c r="K24" s="34">
        <v>-10977</v>
      </c>
      <c r="L24" s="34"/>
      <c r="M24" s="34">
        <v>-11819</v>
      </c>
      <c r="N24" s="34"/>
    </row>
    <row r="25" spans="1:14" ht="24" customHeight="1">
      <c r="A25" s="45" t="s">
        <v>21</v>
      </c>
      <c r="B25" s="45"/>
      <c r="C25" s="46" t="s">
        <v>22</v>
      </c>
      <c r="D25" s="47"/>
      <c r="E25" s="47"/>
      <c r="F25" s="47"/>
      <c r="G25" s="47"/>
      <c r="H25" s="48"/>
      <c r="I25" s="49">
        <f>I26+I27+I28+I29</f>
        <v>680241</v>
      </c>
      <c r="J25" s="50"/>
      <c r="K25" s="33">
        <f>K26+K27+K28+K29</f>
        <v>1006522</v>
      </c>
      <c r="L25" s="33"/>
      <c r="M25" s="33">
        <f>M26+M27+M28+M29</f>
        <v>1163188</v>
      </c>
      <c r="N25" s="33"/>
    </row>
    <row r="26" spans="1:14" s="3" customFormat="1" ht="29.25" customHeight="1">
      <c r="A26" s="11" t="s">
        <v>23</v>
      </c>
      <c r="B26" s="11"/>
      <c r="C26" s="12" t="s">
        <v>24</v>
      </c>
      <c r="D26" s="13"/>
      <c r="E26" s="13"/>
      <c r="F26" s="13"/>
      <c r="G26" s="13"/>
      <c r="H26" s="14"/>
      <c r="I26" s="51">
        <v>604337</v>
      </c>
      <c r="J26" s="52"/>
      <c r="K26" s="34">
        <v>907076</v>
      </c>
      <c r="L26" s="34"/>
      <c r="M26" s="34">
        <v>1048578</v>
      </c>
      <c r="N26" s="34"/>
    </row>
    <row r="27" spans="1:14" s="3" customFormat="1" ht="21" customHeight="1">
      <c r="A27" s="11" t="s">
        <v>25</v>
      </c>
      <c r="B27" s="11"/>
      <c r="C27" s="12" t="s">
        <v>26</v>
      </c>
      <c r="D27" s="13"/>
      <c r="E27" s="13"/>
      <c r="F27" s="13"/>
      <c r="G27" s="13"/>
      <c r="H27" s="14"/>
      <c r="I27" s="51">
        <v>28826</v>
      </c>
      <c r="J27" s="52"/>
      <c r="K27" s="34">
        <v>0</v>
      </c>
      <c r="L27" s="34"/>
      <c r="M27" s="34">
        <v>0</v>
      </c>
      <c r="N27" s="34"/>
    </row>
    <row r="28" spans="1:14" s="3" customFormat="1" ht="19.5" customHeight="1">
      <c r="A28" s="11" t="s">
        <v>27</v>
      </c>
      <c r="B28" s="11"/>
      <c r="C28" s="12" t="s">
        <v>28</v>
      </c>
      <c r="D28" s="13"/>
      <c r="E28" s="13"/>
      <c r="F28" s="13"/>
      <c r="G28" s="13"/>
      <c r="H28" s="14"/>
      <c r="I28" s="51">
        <v>0</v>
      </c>
      <c r="J28" s="52"/>
      <c r="K28" s="34">
        <v>9645</v>
      </c>
      <c r="L28" s="34"/>
      <c r="M28" s="34">
        <v>20960</v>
      </c>
      <c r="N28" s="34"/>
    </row>
    <row r="29" spans="1:14" s="3" customFormat="1" ht="29.25" customHeight="1">
      <c r="A29" s="11" t="s">
        <v>29</v>
      </c>
      <c r="B29" s="11"/>
      <c r="C29" s="12" t="s">
        <v>30</v>
      </c>
      <c r="D29" s="13"/>
      <c r="E29" s="13"/>
      <c r="F29" s="13"/>
      <c r="G29" s="13"/>
      <c r="H29" s="14"/>
      <c r="I29" s="51">
        <v>47078</v>
      </c>
      <c r="J29" s="52"/>
      <c r="K29" s="34">
        <v>89801</v>
      </c>
      <c r="L29" s="34"/>
      <c r="M29" s="34">
        <v>93650</v>
      </c>
      <c r="N29" s="34"/>
    </row>
    <row r="30" spans="1:14" ht="22.5" customHeight="1">
      <c r="A30" s="45" t="s">
        <v>31</v>
      </c>
      <c r="B30" s="45"/>
      <c r="C30" s="46" t="s">
        <v>32</v>
      </c>
      <c r="D30" s="47"/>
      <c r="E30" s="47"/>
      <c r="F30" s="47"/>
      <c r="G30" s="47"/>
      <c r="H30" s="48"/>
      <c r="I30" s="49">
        <f>I31+I32</f>
        <v>1743209</v>
      </c>
      <c r="J30" s="50"/>
      <c r="K30" s="33">
        <f>K31+K32</f>
        <v>2024608</v>
      </c>
      <c r="L30" s="33"/>
      <c r="M30" s="33">
        <f>M31+M32</f>
        <v>2043335</v>
      </c>
      <c r="N30" s="33"/>
    </row>
    <row r="31" spans="1:14" s="3" customFormat="1" ht="19.5" customHeight="1">
      <c r="A31" s="11" t="s">
        <v>33</v>
      </c>
      <c r="B31" s="11"/>
      <c r="C31" s="12" t="s">
        <v>34</v>
      </c>
      <c r="D31" s="13"/>
      <c r="E31" s="13"/>
      <c r="F31" s="13"/>
      <c r="G31" s="13"/>
      <c r="H31" s="14"/>
      <c r="I31" s="51">
        <v>280033</v>
      </c>
      <c r="J31" s="52"/>
      <c r="K31" s="34">
        <v>374549</v>
      </c>
      <c r="L31" s="34"/>
      <c r="M31" s="34">
        <v>393276</v>
      </c>
      <c r="N31" s="34"/>
    </row>
    <row r="32" spans="1:14" s="3" customFormat="1" ht="17.25" customHeight="1">
      <c r="A32" s="11" t="s">
        <v>35</v>
      </c>
      <c r="B32" s="11"/>
      <c r="C32" s="12" t="s">
        <v>36</v>
      </c>
      <c r="D32" s="13"/>
      <c r="E32" s="13"/>
      <c r="F32" s="13"/>
      <c r="G32" s="13"/>
      <c r="H32" s="14"/>
      <c r="I32" s="51">
        <v>1463176</v>
      </c>
      <c r="J32" s="52"/>
      <c r="K32" s="34">
        <v>1650059</v>
      </c>
      <c r="L32" s="34"/>
      <c r="M32" s="34">
        <v>1650059</v>
      </c>
      <c r="N32" s="34"/>
    </row>
    <row r="33" spans="1:14" ht="26.25" customHeight="1">
      <c r="A33" s="45" t="s">
        <v>37</v>
      </c>
      <c r="B33" s="45"/>
      <c r="C33" s="46" t="s">
        <v>38</v>
      </c>
      <c r="D33" s="47"/>
      <c r="E33" s="47"/>
      <c r="F33" s="47"/>
      <c r="G33" s="47"/>
      <c r="H33" s="48"/>
      <c r="I33" s="49">
        <f>I34+I36</f>
        <v>57982</v>
      </c>
      <c r="J33" s="50"/>
      <c r="K33" s="33">
        <f>K34+K36</f>
        <v>60295</v>
      </c>
      <c r="L33" s="33"/>
      <c r="M33" s="33">
        <f>M34+M36</f>
        <v>62701</v>
      </c>
      <c r="N33" s="33"/>
    </row>
    <row r="34" spans="1:14" ht="33" customHeight="1">
      <c r="A34" s="45" t="s">
        <v>39</v>
      </c>
      <c r="B34" s="45"/>
      <c r="C34" s="46" t="s">
        <v>40</v>
      </c>
      <c r="D34" s="47"/>
      <c r="E34" s="47"/>
      <c r="F34" s="47"/>
      <c r="G34" s="47"/>
      <c r="H34" s="48"/>
      <c r="I34" s="49">
        <f>I35</f>
        <v>57832</v>
      </c>
      <c r="J34" s="50"/>
      <c r="K34" s="33">
        <f>K35</f>
        <v>60145</v>
      </c>
      <c r="L34" s="33"/>
      <c r="M34" s="33">
        <f>M35</f>
        <v>62551</v>
      </c>
      <c r="N34" s="33"/>
    </row>
    <row r="35" spans="1:14" ht="46.5" customHeight="1">
      <c r="A35" s="11" t="s">
        <v>41</v>
      </c>
      <c r="B35" s="11"/>
      <c r="C35" s="12" t="s">
        <v>42</v>
      </c>
      <c r="D35" s="13"/>
      <c r="E35" s="13"/>
      <c r="F35" s="13"/>
      <c r="G35" s="13"/>
      <c r="H35" s="14"/>
      <c r="I35" s="51">
        <v>57832</v>
      </c>
      <c r="J35" s="52"/>
      <c r="K35" s="34">
        <v>60145</v>
      </c>
      <c r="L35" s="34"/>
      <c r="M35" s="34">
        <v>62551</v>
      </c>
      <c r="N35" s="34"/>
    </row>
    <row r="36" spans="1:14" ht="48.75" customHeight="1">
      <c r="A36" s="45" t="s">
        <v>43</v>
      </c>
      <c r="B36" s="45"/>
      <c r="C36" s="46" t="s">
        <v>44</v>
      </c>
      <c r="D36" s="47"/>
      <c r="E36" s="47"/>
      <c r="F36" s="47"/>
      <c r="G36" s="47"/>
      <c r="H36" s="48"/>
      <c r="I36" s="49">
        <f>I37</f>
        <v>150</v>
      </c>
      <c r="J36" s="50"/>
      <c r="K36" s="33">
        <f>K37</f>
        <v>150</v>
      </c>
      <c r="L36" s="33"/>
      <c r="M36" s="33">
        <f>M37</f>
        <v>150</v>
      </c>
      <c r="N36" s="33"/>
    </row>
    <row r="37" spans="1:14" ht="39" customHeight="1">
      <c r="A37" s="11" t="s">
        <v>45</v>
      </c>
      <c r="B37" s="11"/>
      <c r="C37" s="12" t="s">
        <v>46</v>
      </c>
      <c r="D37" s="13"/>
      <c r="E37" s="13"/>
      <c r="F37" s="13"/>
      <c r="G37" s="13"/>
      <c r="H37" s="14"/>
      <c r="I37" s="51">
        <v>150</v>
      </c>
      <c r="J37" s="52"/>
      <c r="K37" s="34">
        <v>150</v>
      </c>
      <c r="L37" s="34"/>
      <c r="M37" s="34">
        <v>150</v>
      </c>
      <c r="N37" s="34"/>
    </row>
    <row r="38" spans="1:14" ht="46.5" customHeight="1">
      <c r="A38" s="45" t="s">
        <v>47</v>
      </c>
      <c r="B38" s="45"/>
      <c r="C38" s="46" t="s">
        <v>48</v>
      </c>
      <c r="D38" s="47"/>
      <c r="E38" s="47"/>
      <c r="F38" s="47"/>
      <c r="G38" s="47"/>
      <c r="H38" s="48"/>
      <c r="I38" s="49">
        <f>I39+I41+I46+I48+I50</f>
        <v>248304</v>
      </c>
      <c r="J38" s="50"/>
      <c r="K38" s="33">
        <f>K39+K41+K46+K48+K50</f>
        <v>298472</v>
      </c>
      <c r="L38" s="33"/>
      <c r="M38" s="33">
        <f>M39+M41+M46+M48+M50</f>
        <v>289537</v>
      </c>
      <c r="N38" s="33"/>
    </row>
    <row r="39" spans="1:14" ht="75.75" hidden="1" customHeight="1">
      <c r="A39" s="45" t="s">
        <v>49</v>
      </c>
      <c r="B39" s="45"/>
      <c r="C39" s="46" t="s">
        <v>50</v>
      </c>
      <c r="D39" s="47"/>
      <c r="E39" s="47"/>
      <c r="F39" s="47"/>
      <c r="G39" s="47"/>
      <c r="H39" s="48"/>
      <c r="I39" s="31">
        <f>I40</f>
        <v>0</v>
      </c>
      <c r="J39" s="32"/>
      <c r="K39" s="30">
        <f>K40</f>
        <v>0</v>
      </c>
      <c r="L39" s="30"/>
      <c r="M39" s="30">
        <f>M40</f>
        <v>0</v>
      </c>
      <c r="N39" s="30"/>
    </row>
    <row r="40" spans="1:14" ht="63" hidden="1" customHeight="1">
      <c r="A40" s="11" t="s">
        <v>51</v>
      </c>
      <c r="B40" s="11"/>
      <c r="C40" s="12" t="s">
        <v>52</v>
      </c>
      <c r="D40" s="13"/>
      <c r="E40" s="13"/>
      <c r="F40" s="13"/>
      <c r="G40" s="13"/>
      <c r="H40" s="14"/>
      <c r="I40" s="15">
        <v>0</v>
      </c>
      <c r="J40" s="16"/>
      <c r="K40" s="10">
        <v>0</v>
      </c>
      <c r="L40" s="10"/>
      <c r="M40" s="10">
        <v>0</v>
      </c>
      <c r="N40" s="10"/>
    </row>
    <row r="41" spans="1:14" ht="90" customHeight="1">
      <c r="A41" s="45" t="s">
        <v>53</v>
      </c>
      <c r="B41" s="45"/>
      <c r="C41" s="46" t="s">
        <v>54</v>
      </c>
      <c r="D41" s="47"/>
      <c r="E41" s="47"/>
      <c r="F41" s="47"/>
      <c r="G41" s="47"/>
      <c r="H41" s="48"/>
      <c r="I41" s="31">
        <f>I42+I43+I44+I45</f>
        <v>173700</v>
      </c>
      <c r="J41" s="32"/>
      <c r="K41" s="30">
        <f>K42+K43+K44+K45</f>
        <v>221709</v>
      </c>
      <c r="L41" s="30"/>
      <c r="M41" s="30">
        <f>M42+M43+M44+M45</f>
        <v>221294</v>
      </c>
      <c r="N41" s="30"/>
    </row>
    <row r="42" spans="1:14" ht="100.5" customHeight="1">
      <c r="A42" s="11" t="s">
        <v>55</v>
      </c>
      <c r="B42" s="11"/>
      <c r="C42" s="12" t="s">
        <v>56</v>
      </c>
      <c r="D42" s="13"/>
      <c r="E42" s="13"/>
      <c r="F42" s="13"/>
      <c r="G42" s="13"/>
      <c r="H42" s="14"/>
      <c r="I42" s="15">
        <v>143000</v>
      </c>
      <c r="J42" s="16"/>
      <c r="K42" s="10">
        <v>184174</v>
      </c>
      <c r="L42" s="10"/>
      <c r="M42" s="10">
        <v>182870</v>
      </c>
      <c r="N42" s="10"/>
    </row>
    <row r="43" spans="1:14" ht="87.75" customHeight="1">
      <c r="A43" s="11" t="s">
        <v>57</v>
      </c>
      <c r="B43" s="11"/>
      <c r="C43" s="12" t="s">
        <v>58</v>
      </c>
      <c r="D43" s="13"/>
      <c r="E43" s="13"/>
      <c r="F43" s="13"/>
      <c r="G43" s="13"/>
      <c r="H43" s="14"/>
      <c r="I43" s="15">
        <v>8900</v>
      </c>
      <c r="J43" s="16"/>
      <c r="K43" s="10">
        <v>2700</v>
      </c>
      <c r="L43" s="10"/>
      <c r="M43" s="10">
        <v>2700</v>
      </c>
      <c r="N43" s="10"/>
    </row>
    <row r="44" spans="1:14" ht="74.25" customHeight="1">
      <c r="A44" s="11" t="s">
        <v>59</v>
      </c>
      <c r="B44" s="11"/>
      <c r="C44" s="12" t="s">
        <v>60</v>
      </c>
      <c r="D44" s="13"/>
      <c r="E44" s="13"/>
      <c r="F44" s="13"/>
      <c r="G44" s="13"/>
      <c r="H44" s="14"/>
      <c r="I44" s="15">
        <v>300</v>
      </c>
      <c r="J44" s="16"/>
      <c r="K44" s="10">
        <v>300</v>
      </c>
      <c r="L44" s="10"/>
      <c r="M44" s="10">
        <v>300</v>
      </c>
      <c r="N44" s="10"/>
    </row>
    <row r="45" spans="1:14" ht="42.75" customHeight="1">
      <c r="A45" s="11" t="s">
        <v>61</v>
      </c>
      <c r="B45" s="11"/>
      <c r="C45" s="12" t="s">
        <v>62</v>
      </c>
      <c r="D45" s="13"/>
      <c r="E45" s="13"/>
      <c r="F45" s="13"/>
      <c r="G45" s="13"/>
      <c r="H45" s="14"/>
      <c r="I45" s="15">
        <v>21500</v>
      </c>
      <c r="J45" s="16"/>
      <c r="K45" s="10">
        <v>34535</v>
      </c>
      <c r="L45" s="10"/>
      <c r="M45" s="10">
        <v>35424</v>
      </c>
      <c r="N45" s="10"/>
    </row>
    <row r="46" spans="1:14" ht="63.75" customHeight="1">
      <c r="A46" s="45" t="s">
        <v>63</v>
      </c>
      <c r="B46" s="45"/>
      <c r="C46" s="46" t="s">
        <v>64</v>
      </c>
      <c r="D46" s="47"/>
      <c r="E46" s="47"/>
      <c r="F46" s="47"/>
      <c r="G46" s="47"/>
      <c r="H46" s="48"/>
      <c r="I46" s="31">
        <f>I47</f>
        <v>50</v>
      </c>
      <c r="J46" s="32"/>
      <c r="K46" s="30">
        <f>K47</f>
        <v>252</v>
      </c>
      <c r="L46" s="30"/>
      <c r="M46" s="30">
        <f>M47</f>
        <v>252</v>
      </c>
      <c r="N46" s="30"/>
    </row>
    <row r="47" spans="1:14" ht="144" customHeight="1">
      <c r="A47" s="11" t="s">
        <v>65</v>
      </c>
      <c r="B47" s="11"/>
      <c r="C47" s="12" t="s">
        <v>66</v>
      </c>
      <c r="D47" s="13"/>
      <c r="E47" s="13"/>
      <c r="F47" s="13"/>
      <c r="G47" s="13"/>
      <c r="H47" s="14"/>
      <c r="I47" s="15">
        <v>50</v>
      </c>
      <c r="J47" s="16"/>
      <c r="K47" s="10">
        <v>252</v>
      </c>
      <c r="L47" s="10"/>
      <c r="M47" s="10">
        <v>252</v>
      </c>
      <c r="N47" s="10"/>
    </row>
    <row r="48" spans="1:14" ht="34.5" customHeight="1">
      <c r="A48" s="45" t="s">
        <v>67</v>
      </c>
      <c r="B48" s="45"/>
      <c r="C48" s="46" t="s">
        <v>68</v>
      </c>
      <c r="D48" s="47"/>
      <c r="E48" s="47"/>
      <c r="F48" s="47"/>
      <c r="G48" s="47"/>
      <c r="H48" s="48"/>
      <c r="I48" s="31">
        <f>I49</f>
        <v>700</v>
      </c>
      <c r="J48" s="32"/>
      <c r="K48" s="30">
        <f>K49</f>
        <v>700</v>
      </c>
      <c r="L48" s="30"/>
      <c r="M48" s="30">
        <f>M49</f>
        <v>700</v>
      </c>
      <c r="N48" s="30"/>
    </row>
    <row r="49" spans="1:14" ht="72" customHeight="1">
      <c r="A49" s="11" t="s">
        <v>69</v>
      </c>
      <c r="B49" s="11"/>
      <c r="C49" s="12" t="s">
        <v>70</v>
      </c>
      <c r="D49" s="13"/>
      <c r="E49" s="13"/>
      <c r="F49" s="13"/>
      <c r="G49" s="13"/>
      <c r="H49" s="14"/>
      <c r="I49" s="15">
        <v>700</v>
      </c>
      <c r="J49" s="16"/>
      <c r="K49" s="10">
        <v>700</v>
      </c>
      <c r="L49" s="10"/>
      <c r="M49" s="10">
        <v>700</v>
      </c>
      <c r="N49" s="10"/>
    </row>
    <row r="50" spans="1:14" ht="106.5" customHeight="1">
      <c r="A50" s="45" t="s">
        <v>71</v>
      </c>
      <c r="B50" s="45"/>
      <c r="C50" s="46" t="s">
        <v>72</v>
      </c>
      <c r="D50" s="47"/>
      <c r="E50" s="47"/>
      <c r="F50" s="47"/>
      <c r="G50" s="47"/>
      <c r="H50" s="48"/>
      <c r="I50" s="31">
        <f>SUM(I51:J56)</f>
        <v>73854</v>
      </c>
      <c r="J50" s="32"/>
      <c r="K50" s="31">
        <f t="shared" ref="K50" si="0">SUM(K51:L56)</f>
        <v>75811</v>
      </c>
      <c r="L50" s="32"/>
      <c r="M50" s="31">
        <f t="shared" ref="M50" si="1">SUM(M51:N56)</f>
        <v>67291</v>
      </c>
      <c r="N50" s="32"/>
    </row>
    <row r="51" spans="1:14" ht="93" customHeight="1">
      <c r="A51" s="11" t="s">
        <v>73</v>
      </c>
      <c r="B51" s="11"/>
      <c r="C51" s="12" t="s">
        <v>314</v>
      </c>
      <c r="D51" s="13"/>
      <c r="E51" s="13"/>
      <c r="F51" s="13"/>
      <c r="G51" s="13"/>
      <c r="H51" s="14"/>
      <c r="I51" s="15">
        <v>36500</v>
      </c>
      <c r="J51" s="16"/>
      <c r="K51" s="10">
        <v>37500</v>
      </c>
      <c r="L51" s="10"/>
      <c r="M51" s="10">
        <v>37500</v>
      </c>
      <c r="N51" s="10"/>
    </row>
    <row r="52" spans="1:14" ht="93" customHeight="1">
      <c r="A52" s="11" t="s">
        <v>308</v>
      </c>
      <c r="B52" s="11"/>
      <c r="C52" s="12" t="s">
        <v>311</v>
      </c>
      <c r="D52" s="13"/>
      <c r="E52" s="13"/>
      <c r="F52" s="13"/>
      <c r="G52" s="13"/>
      <c r="H52" s="14"/>
      <c r="I52" s="15">
        <v>0</v>
      </c>
      <c r="J52" s="16"/>
      <c r="K52" s="10">
        <v>0</v>
      </c>
      <c r="L52" s="10"/>
      <c r="M52" s="10">
        <v>0</v>
      </c>
      <c r="N52" s="10"/>
    </row>
    <row r="53" spans="1:14" ht="93" customHeight="1">
      <c r="A53" s="11" t="s">
        <v>309</v>
      </c>
      <c r="B53" s="11"/>
      <c r="C53" s="12" t="s">
        <v>312</v>
      </c>
      <c r="D53" s="13"/>
      <c r="E53" s="13"/>
      <c r="F53" s="13"/>
      <c r="G53" s="13"/>
      <c r="H53" s="14"/>
      <c r="I53" s="15">
        <v>1000</v>
      </c>
      <c r="J53" s="16"/>
      <c r="K53" s="10">
        <v>1050</v>
      </c>
      <c r="L53" s="10"/>
      <c r="M53" s="10">
        <v>1050</v>
      </c>
      <c r="N53" s="10"/>
    </row>
    <row r="54" spans="1:14" ht="93" customHeight="1">
      <c r="A54" s="11" t="s">
        <v>310</v>
      </c>
      <c r="B54" s="11"/>
      <c r="C54" s="12" t="s">
        <v>313</v>
      </c>
      <c r="D54" s="13"/>
      <c r="E54" s="13"/>
      <c r="F54" s="13"/>
      <c r="G54" s="13"/>
      <c r="H54" s="14"/>
      <c r="I54" s="15">
        <v>0</v>
      </c>
      <c r="J54" s="16"/>
      <c r="K54" s="10">
        <v>0</v>
      </c>
      <c r="L54" s="10"/>
      <c r="M54" s="10">
        <v>0</v>
      </c>
      <c r="N54" s="10"/>
    </row>
    <row r="55" spans="1:14" ht="117" customHeight="1">
      <c r="A55" s="11" t="s">
        <v>317</v>
      </c>
      <c r="B55" s="11"/>
      <c r="C55" s="12" t="s">
        <v>316</v>
      </c>
      <c r="D55" s="13"/>
      <c r="E55" s="13"/>
      <c r="F55" s="13"/>
      <c r="G55" s="13"/>
      <c r="H55" s="14"/>
      <c r="I55" s="15">
        <v>28761</v>
      </c>
      <c r="J55" s="16"/>
      <c r="K55" s="10">
        <v>28302</v>
      </c>
      <c r="L55" s="10"/>
      <c r="M55" s="10">
        <v>19782</v>
      </c>
      <c r="N55" s="10"/>
    </row>
    <row r="56" spans="1:14" ht="117" customHeight="1">
      <c r="A56" s="11" t="s">
        <v>318</v>
      </c>
      <c r="B56" s="11"/>
      <c r="C56" s="12" t="s">
        <v>315</v>
      </c>
      <c r="D56" s="13"/>
      <c r="E56" s="13"/>
      <c r="F56" s="13"/>
      <c r="G56" s="13"/>
      <c r="H56" s="14"/>
      <c r="I56" s="15">
        <v>7593</v>
      </c>
      <c r="J56" s="16"/>
      <c r="K56" s="10">
        <v>8959</v>
      </c>
      <c r="L56" s="10"/>
      <c r="M56" s="10">
        <v>8959</v>
      </c>
      <c r="N56" s="10"/>
    </row>
    <row r="57" spans="1:14" ht="29.25" customHeight="1">
      <c r="A57" s="45" t="s">
        <v>74</v>
      </c>
      <c r="B57" s="45"/>
      <c r="C57" s="46" t="s">
        <v>75</v>
      </c>
      <c r="D57" s="47"/>
      <c r="E57" s="47"/>
      <c r="F57" s="47"/>
      <c r="G57" s="47"/>
      <c r="H57" s="48"/>
      <c r="I57" s="31">
        <f>I58</f>
        <v>14136</v>
      </c>
      <c r="J57" s="32"/>
      <c r="K57" s="30">
        <f>K58</f>
        <v>14136</v>
      </c>
      <c r="L57" s="30"/>
      <c r="M57" s="30">
        <f>M58</f>
        <v>14136</v>
      </c>
      <c r="N57" s="30"/>
    </row>
    <row r="58" spans="1:14" ht="27" customHeight="1">
      <c r="A58" s="45" t="s">
        <v>76</v>
      </c>
      <c r="B58" s="45"/>
      <c r="C58" s="46" t="s">
        <v>77</v>
      </c>
      <c r="D58" s="47"/>
      <c r="E58" s="47"/>
      <c r="F58" s="47"/>
      <c r="G58" s="47"/>
      <c r="H58" s="48"/>
      <c r="I58" s="31">
        <f>I59+I60+I61</f>
        <v>14136</v>
      </c>
      <c r="J58" s="32"/>
      <c r="K58" s="30">
        <f>K59+K60+K61</f>
        <v>14136</v>
      </c>
      <c r="L58" s="30"/>
      <c r="M58" s="30">
        <f>M59+M60+M61</f>
        <v>14136</v>
      </c>
      <c r="N58" s="30"/>
    </row>
    <row r="59" spans="1:14" ht="32.25" customHeight="1">
      <c r="A59" s="11" t="s">
        <v>78</v>
      </c>
      <c r="B59" s="11"/>
      <c r="C59" s="12" t="s">
        <v>79</v>
      </c>
      <c r="D59" s="13"/>
      <c r="E59" s="13"/>
      <c r="F59" s="13"/>
      <c r="G59" s="13"/>
      <c r="H59" s="14"/>
      <c r="I59" s="15">
        <v>798</v>
      </c>
      <c r="J59" s="16"/>
      <c r="K59" s="10">
        <v>798</v>
      </c>
      <c r="L59" s="10"/>
      <c r="M59" s="10">
        <v>798</v>
      </c>
      <c r="N59" s="10"/>
    </row>
    <row r="60" spans="1:14" ht="33.75" customHeight="1">
      <c r="A60" s="11" t="s">
        <v>80</v>
      </c>
      <c r="B60" s="11"/>
      <c r="C60" s="12" t="s">
        <v>81</v>
      </c>
      <c r="D60" s="13"/>
      <c r="E60" s="13"/>
      <c r="F60" s="13"/>
      <c r="G60" s="13"/>
      <c r="H60" s="14"/>
      <c r="I60" s="15">
        <v>11718</v>
      </c>
      <c r="J60" s="16"/>
      <c r="K60" s="10">
        <v>11718</v>
      </c>
      <c r="L60" s="10"/>
      <c r="M60" s="10">
        <v>11718</v>
      </c>
      <c r="N60" s="10"/>
    </row>
    <row r="61" spans="1:14" ht="30.75" customHeight="1">
      <c r="A61" s="11" t="s">
        <v>82</v>
      </c>
      <c r="B61" s="11"/>
      <c r="C61" s="12" t="s">
        <v>83</v>
      </c>
      <c r="D61" s="13"/>
      <c r="E61" s="13"/>
      <c r="F61" s="13"/>
      <c r="G61" s="13"/>
      <c r="H61" s="14"/>
      <c r="I61" s="15">
        <v>1620</v>
      </c>
      <c r="J61" s="16"/>
      <c r="K61" s="10">
        <v>1620</v>
      </c>
      <c r="L61" s="10"/>
      <c r="M61" s="10">
        <v>1620</v>
      </c>
      <c r="N61" s="10"/>
    </row>
    <row r="62" spans="1:14" ht="36.75" customHeight="1">
      <c r="A62" s="45" t="s">
        <v>84</v>
      </c>
      <c r="B62" s="45"/>
      <c r="C62" s="46" t="s">
        <v>85</v>
      </c>
      <c r="D62" s="47"/>
      <c r="E62" s="47"/>
      <c r="F62" s="47"/>
      <c r="G62" s="47"/>
      <c r="H62" s="48"/>
      <c r="I62" s="31">
        <f>I63+I65</f>
        <v>500</v>
      </c>
      <c r="J62" s="32"/>
      <c r="K62" s="30">
        <f>K63+K65</f>
        <v>500</v>
      </c>
      <c r="L62" s="30"/>
      <c r="M62" s="30">
        <f>M63+M65</f>
        <v>500</v>
      </c>
      <c r="N62" s="30"/>
    </row>
    <row r="63" spans="1:14" ht="21.75" customHeight="1">
      <c r="A63" s="45" t="s">
        <v>86</v>
      </c>
      <c r="B63" s="45"/>
      <c r="C63" s="46" t="s">
        <v>87</v>
      </c>
      <c r="D63" s="47"/>
      <c r="E63" s="47"/>
      <c r="F63" s="47"/>
      <c r="G63" s="47"/>
      <c r="H63" s="48"/>
      <c r="I63" s="31">
        <f>I64</f>
        <v>50</v>
      </c>
      <c r="J63" s="32"/>
      <c r="K63" s="30">
        <f>K64</f>
        <v>50</v>
      </c>
      <c r="L63" s="30"/>
      <c r="M63" s="30">
        <f>M64</f>
        <v>50</v>
      </c>
      <c r="N63" s="30"/>
    </row>
    <row r="64" spans="1:14" ht="30.75" customHeight="1">
      <c r="A64" s="11" t="s">
        <v>88</v>
      </c>
      <c r="B64" s="11"/>
      <c r="C64" s="12" t="s">
        <v>89</v>
      </c>
      <c r="D64" s="13"/>
      <c r="E64" s="13"/>
      <c r="F64" s="13"/>
      <c r="G64" s="13"/>
      <c r="H64" s="14"/>
      <c r="I64" s="15">
        <v>50</v>
      </c>
      <c r="J64" s="16"/>
      <c r="K64" s="10">
        <v>50</v>
      </c>
      <c r="L64" s="10"/>
      <c r="M64" s="10">
        <v>50</v>
      </c>
      <c r="N64" s="10"/>
    </row>
    <row r="65" spans="1:14" ht="23.25" customHeight="1">
      <c r="A65" s="45" t="s">
        <v>90</v>
      </c>
      <c r="B65" s="45"/>
      <c r="C65" s="46" t="s">
        <v>91</v>
      </c>
      <c r="D65" s="47"/>
      <c r="E65" s="47"/>
      <c r="F65" s="47"/>
      <c r="G65" s="47"/>
      <c r="H65" s="48"/>
      <c r="I65" s="31">
        <f>I66</f>
        <v>450</v>
      </c>
      <c r="J65" s="32"/>
      <c r="K65" s="30">
        <f>K66</f>
        <v>450</v>
      </c>
      <c r="L65" s="30"/>
      <c r="M65" s="30">
        <f>M66</f>
        <v>450</v>
      </c>
      <c r="N65" s="30"/>
    </row>
    <row r="66" spans="1:14" ht="32.25" customHeight="1">
      <c r="A66" s="11" t="s">
        <v>92</v>
      </c>
      <c r="B66" s="11"/>
      <c r="C66" s="12" t="s">
        <v>93</v>
      </c>
      <c r="D66" s="13"/>
      <c r="E66" s="13"/>
      <c r="F66" s="13"/>
      <c r="G66" s="13"/>
      <c r="H66" s="14"/>
      <c r="I66" s="15">
        <v>450</v>
      </c>
      <c r="J66" s="16"/>
      <c r="K66" s="10">
        <v>450</v>
      </c>
      <c r="L66" s="10"/>
      <c r="M66" s="10">
        <v>450</v>
      </c>
      <c r="N66" s="10"/>
    </row>
    <row r="67" spans="1:14" ht="29.25" customHeight="1">
      <c r="A67" s="45" t="s">
        <v>94</v>
      </c>
      <c r="B67" s="45"/>
      <c r="C67" s="46" t="s">
        <v>95</v>
      </c>
      <c r="D67" s="47"/>
      <c r="E67" s="47"/>
      <c r="F67" s="47"/>
      <c r="G67" s="47"/>
      <c r="H67" s="48"/>
      <c r="I67" s="31">
        <f>I68+I70</f>
        <v>85500</v>
      </c>
      <c r="J67" s="32"/>
      <c r="K67" s="30">
        <f>K68+K70</f>
        <v>121424</v>
      </c>
      <c r="L67" s="30"/>
      <c r="M67" s="30">
        <f>M68+M70</f>
        <v>115069</v>
      </c>
      <c r="N67" s="30"/>
    </row>
    <row r="68" spans="1:14" ht="91.5" customHeight="1">
      <c r="A68" s="45" t="s">
        <v>96</v>
      </c>
      <c r="B68" s="45"/>
      <c r="C68" s="46" t="s">
        <v>97</v>
      </c>
      <c r="D68" s="47"/>
      <c r="E68" s="47"/>
      <c r="F68" s="47"/>
      <c r="G68" s="47"/>
      <c r="H68" s="48"/>
      <c r="I68" s="31">
        <f>I69</f>
        <v>4000</v>
      </c>
      <c r="J68" s="32"/>
      <c r="K68" s="30">
        <f>K69</f>
        <v>14428</v>
      </c>
      <c r="L68" s="30"/>
      <c r="M68" s="30">
        <f>M69</f>
        <v>12320</v>
      </c>
      <c r="N68" s="30"/>
    </row>
    <row r="69" spans="1:14" ht="105" customHeight="1">
      <c r="A69" s="11" t="s">
        <v>98</v>
      </c>
      <c r="B69" s="11"/>
      <c r="C69" s="12" t="s">
        <v>99</v>
      </c>
      <c r="D69" s="13"/>
      <c r="E69" s="13"/>
      <c r="F69" s="13"/>
      <c r="G69" s="13"/>
      <c r="H69" s="14"/>
      <c r="I69" s="15">
        <v>4000</v>
      </c>
      <c r="J69" s="16"/>
      <c r="K69" s="10">
        <v>14428</v>
      </c>
      <c r="L69" s="10"/>
      <c r="M69" s="10">
        <v>12320</v>
      </c>
      <c r="N69" s="10"/>
    </row>
    <row r="70" spans="1:14" ht="43.5" customHeight="1">
      <c r="A70" s="45" t="s">
        <v>100</v>
      </c>
      <c r="B70" s="45"/>
      <c r="C70" s="46" t="s">
        <v>101</v>
      </c>
      <c r="D70" s="47"/>
      <c r="E70" s="47"/>
      <c r="F70" s="47"/>
      <c r="G70" s="47"/>
      <c r="H70" s="48"/>
      <c r="I70" s="31">
        <f>I71</f>
        <v>81500</v>
      </c>
      <c r="J70" s="32"/>
      <c r="K70" s="30">
        <f>K71</f>
        <v>106996</v>
      </c>
      <c r="L70" s="30"/>
      <c r="M70" s="30">
        <f>M71</f>
        <v>102749</v>
      </c>
      <c r="N70" s="30"/>
    </row>
    <row r="71" spans="1:14" ht="78.75" customHeight="1">
      <c r="A71" s="11" t="s">
        <v>102</v>
      </c>
      <c r="B71" s="11"/>
      <c r="C71" s="12" t="s">
        <v>103</v>
      </c>
      <c r="D71" s="13"/>
      <c r="E71" s="13"/>
      <c r="F71" s="13"/>
      <c r="G71" s="13"/>
      <c r="H71" s="14"/>
      <c r="I71" s="15">
        <v>81500</v>
      </c>
      <c r="J71" s="16"/>
      <c r="K71" s="10">
        <v>106996</v>
      </c>
      <c r="L71" s="10"/>
      <c r="M71" s="10">
        <v>102749</v>
      </c>
      <c r="N71" s="10"/>
    </row>
    <row r="72" spans="1:14" ht="21.75" customHeight="1">
      <c r="A72" s="45" t="s">
        <v>104</v>
      </c>
      <c r="B72" s="45"/>
      <c r="C72" s="46" t="s">
        <v>105</v>
      </c>
      <c r="D72" s="47"/>
      <c r="E72" s="47"/>
      <c r="F72" s="47"/>
      <c r="G72" s="47"/>
      <c r="H72" s="48"/>
      <c r="I72" s="31">
        <f>I73</f>
        <v>20000</v>
      </c>
      <c r="J72" s="32"/>
      <c r="K72" s="30">
        <f>K73</f>
        <v>21000</v>
      </c>
      <c r="L72" s="30"/>
      <c r="M72" s="30">
        <f>M73</f>
        <v>22000</v>
      </c>
      <c r="N72" s="30"/>
    </row>
    <row r="73" spans="1:14" ht="144" customHeight="1">
      <c r="A73" s="45" t="s">
        <v>106</v>
      </c>
      <c r="B73" s="45"/>
      <c r="C73" s="46" t="s">
        <v>107</v>
      </c>
      <c r="D73" s="47"/>
      <c r="E73" s="47"/>
      <c r="F73" s="47"/>
      <c r="G73" s="47"/>
      <c r="H73" s="48"/>
      <c r="I73" s="31">
        <f>SUM(I74:J77)</f>
        <v>20000</v>
      </c>
      <c r="J73" s="32"/>
      <c r="K73" s="31">
        <f t="shared" ref="K73" si="2">SUM(K74:L77)</f>
        <v>21000</v>
      </c>
      <c r="L73" s="32"/>
      <c r="M73" s="31">
        <f t="shared" ref="M73" si="3">SUM(M74:N77)</f>
        <v>22000</v>
      </c>
      <c r="N73" s="32"/>
    </row>
    <row r="74" spans="1:14" ht="65.25" customHeight="1">
      <c r="A74" s="11" t="s">
        <v>326</v>
      </c>
      <c r="B74" s="11"/>
      <c r="C74" s="12" t="s">
        <v>327</v>
      </c>
      <c r="D74" s="13"/>
      <c r="E74" s="13"/>
      <c r="F74" s="13"/>
      <c r="G74" s="13"/>
      <c r="H74" s="14"/>
      <c r="I74" s="15">
        <v>2353</v>
      </c>
      <c r="J74" s="16"/>
      <c r="K74" s="10">
        <v>2472</v>
      </c>
      <c r="L74" s="10"/>
      <c r="M74" s="10">
        <v>2590</v>
      </c>
      <c r="N74" s="10"/>
    </row>
    <row r="75" spans="1:14" ht="94.5" customHeight="1">
      <c r="A75" s="11" t="s">
        <v>108</v>
      </c>
      <c r="B75" s="11"/>
      <c r="C75" s="12" t="s">
        <v>109</v>
      </c>
      <c r="D75" s="13"/>
      <c r="E75" s="13"/>
      <c r="F75" s="13"/>
      <c r="G75" s="13"/>
      <c r="H75" s="14"/>
      <c r="I75" s="15">
        <v>2888</v>
      </c>
      <c r="J75" s="16"/>
      <c r="K75" s="10">
        <v>3032</v>
      </c>
      <c r="L75" s="10"/>
      <c r="M75" s="10">
        <v>3176</v>
      </c>
      <c r="N75" s="10"/>
    </row>
    <row r="76" spans="1:14" ht="94.5" customHeight="1">
      <c r="A76" s="11" t="s">
        <v>328</v>
      </c>
      <c r="B76" s="11"/>
      <c r="C76" s="12" t="s">
        <v>329</v>
      </c>
      <c r="D76" s="13"/>
      <c r="E76" s="13"/>
      <c r="F76" s="13"/>
      <c r="G76" s="13"/>
      <c r="H76" s="14"/>
      <c r="I76" s="15">
        <v>14593</v>
      </c>
      <c r="J76" s="16"/>
      <c r="K76" s="10">
        <v>15322</v>
      </c>
      <c r="L76" s="10"/>
      <c r="M76" s="10">
        <v>16052</v>
      </c>
      <c r="N76" s="10"/>
    </row>
    <row r="77" spans="1:14" ht="130.5" customHeight="1">
      <c r="A77" s="11" t="s">
        <v>331</v>
      </c>
      <c r="B77" s="11"/>
      <c r="C77" s="12" t="s">
        <v>330</v>
      </c>
      <c r="D77" s="13"/>
      <c r="E77" s="13"/>
      <c r="F77" s="13"/>
      <c r="G77" s="13"/>
      <c r="H77" s="14"/>
      <c r="I77" s="15">
        <v>166</v>
      </c>
      <c r="J77" s="16"/>
      <c r="K77" s="10">
        <v>174</v>
      </c>
      <c r="L77" s="10"/>
      <c r="M77" s="10">
        <v>182</v>
      </c>
      <c r="N77" s="10"/>
    </row>
    <row r="78" spans="1:14" ht="20.25" customHeight="1">
      <c r="A78" s="45" t="s">
        <v>110</v>
      </c>
      <c r="B78" s="45"/>
      <c r="C78" s="46" t="s">
        <v>111</v>
      </c>
      <c r="D78" s="47"/>
      <c r="E78" s="47"/>
      <c r="F78" s="47"/>
      <c r="G78" s="47"/>
      <c r="H78" s="48"/>
      <c r="I78" s="31">
        <f>I79</f>
        <v>0</v>
      </c>
      <c r="J78" s="32"/>
      <c r="K78" s="30">
        <f>K79</f>
        <v>0</v>
      </c>
      <c r="L78" s="30"/>
      <c r="M78" s="30">
        <f>M79</f>
        <v>0</v>
      </c>
      <c r="N78" s="30"/>
    </row>
    <row r="79" spans="1:14" ht="19.5" customHeight="1">
      <c r="A79" s="45" t="s">
        <v>112</v>
      </c>
      <c r="B79" s="45"/>
      <c r="C79" s="46" t="s">
        <v>113</v>
      </c>
      <c r="D79" s="47"/>
      <c r="E79" s="47"/>
      <c r="F79" s="47"/>
      <c r="G79" s="47"/>
      <c r="H79" s="48"/>
      <c r="I79" s="31">
        <f>I80</f>
        <v>0</v>
      </c>
      <c r="J79" s="32"/>
      <c r="K79" s="30">
        <f>K80</f>
        <v>0</v>
      </c>
      <c r="L79" s="30"/>
      <c r="M79" s="30">
        <f>M80</f>
        <v>0</v>
      </c>
      <c r="N79" s="30"/>
    </row>
    <row r="80" spans="1:14" ht="30.75" customHeight="1">
      <c r="A80" s="11" t="s">
        <v>319</v>
      </c>
      <c r="B80" s="11"/>
      <c r="C80" s="12" t="s">
        <v>320</v>
      </c>
      <c r="D80" s="13"/>
      <c r="E80" s="13"/>
      <c r="F80" s="13"/>
      <c r="G80" s="13"/>
      <c r="H80" s="14"/>
      <c r="I80" s="15">
        <v>0</v>
      </c>
      <c r="J80" s="16"/>
      <c r="K80" s="10">
        <v>0</v>
      </c>
      <c r="L80" s="10"/>
      <c r="M80" s="10">
        <v>0</v>
      </c>
      <c r="N80" s="10"/>
    </row>
    <row r="81" spans="1:14" ht="27.75" customHeight="1">
      <c r="A81" s="45" t="s">
        <v>114</v>
      </c>
      <c r="B81" s="45"/>
      <c r="C81" s="46" t="s">
        <v>115</v>
      </c>
      <c r="D81" s="47"/>
      <c r="E81" s="47"/>
      <c r="F81" s="47"/>
      <c r="G81" s="47"/>
      <c r="H81" s="48"/>
      <c r="I81" s="31">
        <f>I82</f>
        <v>5672804.4499999993</v>
      </c>
      <c r="J81" s="32"/>
      <c r="K81" s="30">
        <f>K82</f>
        <v>5315356.25</v>
      </c>
      <c r="L81" s="30"/>
      <c r="M81" s="30">
        <f>M82</f>
        <v>5624392.9699999997</v>
      </c>
      <c r="N81" s="30"/>
    </row>
    <row r="82" spans="1:14" ht="28.5" customHeight="1">
      <c r="A82" s="45" t="s">
        <v>116</v>
      </c>
      <c r="B82" s="45"/>
      <c r="C82" s="46" t="s">
        <v>117</v>
      </c>
      <c r="D82" s="47"/>
      <c r="E82" s="47"/>
      <c r="F82" s="47"/>
      <c r="G82" s="47"/>
      <c r="H82" s="48"/>
      <c r="I82" s="31">
        <f>I83+I85+I139+I172</f>
        <v>5672804.4499999993</v>
      </c>
      <c r="J82" s="32"/>
      <c r="K82" s="30">
        <f>K83+K85+K139+K172</f>
        <v>5315356.25</v>
      </c>
      <c r="L82" s="30"/>
      <c r="M82" s="30">
        <f>M83+M85+M139+M172</f>
        <v>5624392.9699999997</v>
      </c>
      <c r="N82" s="30"/>
    </row>
    <row r="83" spans="1:14" ht="30" customHeight="1">
      <c r="A83" s="45" t="s">
        <v>118</v>
      </c>
      <c r="B83" s="45"/>
      <c r="C83" s="46" t="s">
        <v>119</v>
      </c>
      <c r="D83" s="47"/>
      <c r="E83" s="47"/>
      <c r="F83" s="47"/>
      <c r="G83" s="47"/>
      <c r="H83" s="48"/>
      <c r="I83" s="31">
        <f>I84</f>
        <v>3678</v>
      </c>
      <c r="J83" s="32"/>
      <c r="K83" s="30">
        <f>K84</f>
        <v>2604</v>
      </c>
      <c r="L83" s="30"/>
      <c r="M83" s="30">
        <f>M84</f>
        <v>952</v>
      </c>
      <c r="N83" s="30"/>
    </row>
    <row r="84" spans="1:14" ht="48.75" customHeight="1">
      <c r="A84" s="11" t="s">
        <v>120</v>
      </c>
      <c r="B84" s="11"/>
      <c r="C84" s="12" t="s">
        <v>121</v>
      </c>
      <c r="D84" s="13"/>
      <c r="E84" s="13"/>
      <c r="F84" s="13"/>
      <c r="G84" s="13"/>
      <c r="H84" s="14"/>
      <c r="I84" s="15">
        <v>3678</v>
      </c>
      <c r="J84" s="16"/>
      <c r="K84" s="10">
        <v>2604</v>
      </c>
      <c r="L84" s="10"/>
      <c r="M84" s="10">
        <v>952</v>
      </c>
      <c r="N84" s="10"/>
    </row>
    <row r="85" spans="1:14" ht="35.25" customHeight="1">
      <c r="A85" s="45" t="s">
        <v>122</v>
      </c>
      <c r="B85" s="45"/>
      <c r="C85" s="46" t="s">
        <v>123</v>
      </c>
      <c r="D85" s="47"/>
      <c r="E85" s="47"/>
      <c r="F85" s="47"/>
      <c r="G85" s="47"/>
      <c r="H85" s="48"/>
      <c r="I85" s="31">
        <f>I86+I87+I88+I89+I90+I92+I93+I94+I95+I96+I98+I91+I97</f>
        <v>1282897.4499999997</v>
      </c>
      <c r="J85" s="32"/>
      <c r="K85" s="31">
        <f>K86+K87+K88+K89+K90+K92+K93+K94+K95+K96+K98+K91</f>
        <v>952171.25</v>
      </c>
      <c r="L85" s="32"/>
      <c r="M85" s="31">
        <f>M86+M87+M88+M89+M90+M92+M93+M94+M95+M96+M98+M91</f>
        <v>1273034.97</v>
      </c>
      <c r="N85" s="32"/>
    </row>
    <row r="86" spans="1:14" s="6" customFormat="1" ht="44.25" customHeight="1">
      <c r="A86" s="41" t="s">
        <v>273</v>
      </c>
      <c r="B86" s="41"/>
      <c r="C86" s="42" t="s">
        <v>274</v>
      </c>
      <c r="D86" s="43"/>
      <c r="E86" s="43"/>
      <c r="F86" s="43"/>
      <c r="G86" s="43"/>
      <c r="H86" s="44"/>
      <c r="I86" s="18">
        <v>0</v>
      </c>
      <c r="J86" s="19"/>
      <c r="K86" s="28">
        <v>4997</v>
      </c>
      <c r="L86" s="28"/>
      <c r="M86" s="28">
        <v>0</v>
      </c>
      <c r="N86" s="28"/>
    </row>
    <row r="87" spans="1:14" s="6" customFormat="1" ht="63.75" customHeight="1">
      <c r="A87" s="41" t="s">
        <v>124</v>
      </c>
      <c r="B87" s="41"/>
      <c r="C87" s="42" t="s">
        <v>125</v>
      </c>
      <c r="D87" s="43"/>
      <c r="E87" s="43"/>
      <c r="F87" s="43"/>
      <c r="G87" s="43"/>
      <c r="H87" s="44"/>
      <c r="I87" s="18">
        <v>6077</v>
      </c>
      <c r="J87" s="19"/>
      <c r="K87" s="28">
        <v>10063</v>
      </c>
      <c r="L87" s="28"/>
      <c r="M87" s="28">
        <v>0</v>
      </c>
      <c r="N87" s="28"/>
    </row>
    <row r="88" spans="1:14" s="7" customFormat="1" ht="63.75" customHeight="1">
      <c r="A88" s="41" t="s">
        <v>232</v>
      </c>
      <c r="B88" s="41"/>
      <c r="C88" s="42" t="s">
        <v>236</v>
      </c>
      <c r="D88" s="43"/>
      <c r="E88" s="43"/>
      <c r="F88" s="43"/>
      <c r="G88" s="43"/>
      <c r="H88" s="44"/>
      <c r="I88" s="18">
        <v>12157.35</v>
      </c>
      <c r="J88" s="19"/>
      <c r="K88" s="28">
        <v>0</v>
      </c>
      <c r="L88" s="28"/>
      <c r="M88" s="28">
        <v>0</v>
      </c>
      <c r="N88" s="28"/>
    </row>
    <row r="89" spans="1:14" s="7" customFormat="1" ht="51.75" customHeight="1">
      <c r="A89" s="41" t="s">
        <v>233</v>
      </c>
      <c r="B89" s="41"/>
      <c r="C89" s="42" t="s">
        <v>237</v>
      </c>
      <c r="D89" s="43"/>
      <c r="E89" s="43"/>
      <c r="F89" s="43"/>
      <c r="G89" s="43"/>
      <c r="H89" s="44"/>
      <c r="I89" s="18">
        <v>0</v>
      </c>
      <c r="J89" s="19"/>
      <c r="K89" s="28">
        <v>3094.74</v>
      </c>
      <c r="L89" s="28"/>
      <c r="M89" s="28">
        <v>0</v>
      </c>
      <c r="N89" s="28"/>
    </row>
    <row r="90" spans="1:14" s="7" customFormat="1" ht="62.25" customHeight="1">
      <c r="A90" s="41" t="s">
        <v>234</v>
      </c>
      <c r="B90" s="41"/>
      <c r="C90" s="42" t="s">
        <v>238</v>
      </c>
      <c r="D90" s="43"/>
      <c r="E90" s="43"/>
      <c r="F90" s="43"/>
      <c r="G90" s="43"/>
      <c r="H90" s="44"/>
      <c r="I90" s="18">
        <v>0</v>
      </c>
      <c r="J90" s="19"/>
      <c r="K90" s="28">
        <v>0</v>
      </c>
      <c r="L90" s="28"/>
      <c r="M90" s="28">
        <v>670320</v>
      </c>
      <c r="N90" s="28"/>
    </row>
    <row r="91" spans="1:14" s="7" customFormat="1" ht="63.75" customHeight="1">
      <c r="A91" s="41" t="s">
        <v>281</v>
      </c>
      <c r="B91" s="41"/>
      <c r="C91" s="42" t="s">
        <v>282</v>
      </c>
      <c r="D91" s="43"/>
      <c r="E91" s="43"/>
      <c r="F91" s="43"/>
      <c r="G91" s="43"/>
      <c r="H91" s="44"/>
      <c r="I91" s="18">
        <v>166177</v>
      </c>
      <c r="J91" s="19"/>
      <c r="K91" s="28">
        <v>177835</v>
      </c>
      <c r="L91" s="28"/>
      <c r="M91" s="28">
        <v>124143</v>
      </c>
      <c r="N91" s="28"/>
    </row>
    <row r="92" spans="1:14" s="7" customFormat="1" ht="28.5" customHeight="1">
      <c r="A92" s="41" t="s">
        <v>271</v>
      </c>
      <c r="B92" s="41"/>
      <c r="C92" s="42" t="s">
        <v>272</v>
      </c>
      <c r="D92" s="43"/>
      <c r="E92" s="43"/>
      <c r="F92" s="43"/>
      <c r="G92" s="43"/>
      <c r="H92" s="44"/>
      <c r="I92" s="18">
        <v>4022.1</v>
      </c>
      <c r="J92" s="19"/>
      <c r="K92" s="28">
        <v>8961</v>
      </c>
      <c r="L92" s="28"/>
      <c r="M92" s="28">
        <v>8949</v>
      </c>
      <c r="N92" s="28"/>
    </row>
    <row r="93" spans="1:14" s="7" customFormat="1" ht="28.5" customHeight="1">
      <c r="A93" s="41" t="s">
        <v>235</v>
      </c>
      <c r="B93" s="41"/>
      <c r="C93" s="42" t="s">
        <v>239</v>
      </c>
      <c r="D93" s="43"/>
      <c r="E93" s="43"/>
      <c r="F93" s="43"/>
      <c r="G93" s="43"/>
      <c r="H93" s="44"/>
      <c r="I93" s="18">
        <v>14000</v>
      </c>
      <c r="J93" s="19"/>
      <c r="K93" s="28">
        <v>0</v>
      </c>
      <c r="L93" s="28"/>
      <c r="M93" s="28">
        <v>0</v>
      </c>
      <c r="N93" s="28"/>
    </row>
    <row r="94" spans="1:14" s="7" customFormat="1" ht="45.75" customHeight="1">
      <c r="A94" s="41" t="s">
        <v>265</v>
      </c>
      <c r="B94" s="41"/>
      <c r="C94" s="42" t="s">
        <v>267</v>
      </c>
      <c r="D94" s="43"/>
      <c r="E94" s="43"/>
      <c r="F94" s="43"/>
      <c r="G94" s="43"/>
      <c r="H94" s="44"/>
      <c r="I94" s="18">
        <v>23089.24</v>
      </c>
      <c r="J94" s="19"/>
      <c r="K94" s="28">
        <v>172600</v>
      </c>
      <c r="L94" s="28"/>
      <c r="M94" s="28">
        <v>242566.29</v>
      </c>
      <c r="N94" s="28"/>
    </row>
    <row r="95" spans="1:14" s="7" customFormat="1" ht="60.75" hidden="1" customHeight="1">
      <c r="A95" s="41" t="s">
        <v>266</v>
      </c>
      <c r="B95" s="41"/>
      <c r="C95" s="42" t="s">
        <v>268</v>
      </c>
      <c r="D95" s="43"/>
      <c r="E95" s="43"/>
      <c r="F95" s="43"/>
      <c r="G95" s="43"/>
      <c r="H95" s="44"/>
      <c r="I95" s="18"/>
      <c r="J95" s="19"/>
      <c r="K95" s="28"/>
      <c r="L95" s="28"/>
      <c r="M95" s="28"/>
      <c r="N95" s="28"/>
    </row>
    <row r="96" spans="1:14" s="7" customFormat="1" ht="34.5" hidden="1" customHeight="1">
      <c r="A96" s="41" t="s">
        <v>276</v>
      </c>
      <c r="B96" s="41"/>
      <c r="C96" s="42" t="s">
        <v>277</v>
      </c>
      <c r="D96" s="43"/>
      <c r="E96" s="43"/>
      <c r="F96" s="43"/>
      <c r="G96" s="43"/>
      <c r="H96" s="44"/>
      <c r="I96" s="18"/>
      <c r="J96" s="19"/>
      <c r="K96" s="28"/>
      <c r="L96" s="28"/>
      <c r="M96" s="28"/>
      <c r="N96" s="28"/>
    </row>
    <row r="97" spans="1:14" s="7" customFormat="1" ht="48" hidden="1" customHeight="1">
      <c r="A97" s="41" t="s">
        <v>300</v>
      </c>
      <c r="B97" s="41"/>
      <c r="C97" s="42" t="s">
        <v>301</v>
      </c>
      <c r="D97" s="43"/>
      <c r="E97" s="43"/>
      <c r="F97" s="43"/>
      <c r="G97" s="43"/>
      <c r="H97" s="44"/>
      <c r="I97" s="18"/>
      <c r="J97" s="19"/>
      <c r="K97" s="28"/>
      <c r="L97" s="28"/>
      <c r="M97" s="28"/>
      <c r="N97" s="28"/>
    </row>
    <row r="98" spans="1:14" s="3" customFormat="1" ht="35.25" customHeight="1">
      <c r="A98" s="41" t="s">
        <v>126</v>
      </c>
      <c r="B98" s="41"/>
      <c r="C98" s="42" t="s">
        <v>191</v>
      </c>
      <c r="D98" s="43"/>
      <c r="E98" s="43"/>
      <c r="F98" s="43"/>
      <c r="G98" s="43"/>
      <c r="H98" s="44"/>
      <c r="I98" s="18">
        <f>SUM(I99:J138)</f>
        <v>1057374.7599999998</v>
      </c>
      <c r="J98" s="19"/>
      <c r="K98" s="18">
        <f>SUM(K99:L138)</f>
        <v>574620.51</v>
      </c>
      <c r="L98" s="19"/>
      <c r="M98" s="18">
        <f>SUM(M99:N138)</f>
        <v>227056.68</v>
      </c>
      <c r="N98" s="19"/>
    </row>
    <row r="99" spans="1:14" s="6" customFormat="1" ht="80.25" customHeight="1">
      <c r="A99" s="20" t="s">
        <v>127</v>
      </c>
      <c r="B99" s="20"/>
      <c r="C99" s="21" t="s">
        <v>193</v>
      </c>
      <c r="D99" s="22"/>
      <c r="E99" s="22"/>
      <c r="F99" s="22"/>
      <c r="G99" s="22"/>
      <c r="H99" s="23"/>
      <c r="I99" s="24">
        <v>4248</v>
      </c>
      <c r="J99" s="25"/>
      <c r="K99" s="17">
        <v>4248</v>
      </c>
      <c r="L99" s="17"/>
      <c r="M99" s="17">
        <v>3229</v>
      </c>
      <c r="N99" s="17"/>
    </row>
    <row r="100" spans="1:14" s="6" customFormat="1" ht="63" customHeight="1">
      <c r="A100" s="20" t="s">
        <v>128</v>
      </c>
      <c r="B100" s="20"/>
      <c r="C100" s="21" t="s">
        <v>194</v>
      </c>
      <c r="D100" s="22"/>
      <c r="E100" s="22"/>
      <c r="F100" s="22"/>
      <c r="G100" s="22"/>
      <c r="H100" s="23"/>
      <c r="I100" s="24">
        <v>3360</v>
      </c>
      <c r="J100" s="25"/>
      <c r="K100" s="17">
        <v>1680</v>
      </c>
      <c r="L100" s="17"/>
      <c r="M100" s="17">
        <v>1680</v>
      </c>
      <c r="N100" s="17"/>
    </row>
    <row r="101" spans="1:14" s="6" customFormat="1" ht="62.25" customHeight="1">
      <c r="A101" s="20" t="s">
        <v>129</v>
      </c>
      <c r="B101" s="20"/>
      <c r="C101" s="21" t="s">
        <v>195</v>
      </c>
      <c r="D101" s="22"/>
      <c r="E101" s="22"/>
      <c r="F101" s="22"/>
      <c r="G101" s="22"/>
      <c r="H101" s="23"/>
      <c r="I101" s="24">
        <v>7751</v>
      </c>
      <c r="J101" s="25"/>
      <c r="K101" s="17">
        <v>7751</v>
      </c>
      <c r="L101" s="17"/>
      <c r="M101" s="17">
        <v>7751</v>
      </c>
      <c r="N101" s="17"/>
    </row>
    <row r="102" spans="1:14" s="6" customFormat="1" ht="58.5" customHeight="1">
      <c r="A102" s="20" t="s">
        <v>240</v>
      </c>
      <c r="B102" s="20"/>
      <c r="C102" s="21" t="s">
        <v>241</v>
      </c>
      <c r="D102" s="22"/>
      <c r="E102" s="22"/>
      <c r="F102" s="22"/>
      <c r="G102" s="22"/>
      <c r="H102" s="23"/>
      <c r="I102" s="24">
        <v>34784</v>
      </c>
      <c r="J102" s="25"/>
      <c r="K102" s="17">
        <v>35089</v>
      </c>
      <c r="L102" s="17"/>
      <c r="M102" s="17">
        <v>0</v>
      </c>
      <c r="N102" s="17"/>
    </row>
    <row r="103" spans="1:14" ht="59.25" hidden="1" customHeight="1">
      <c r="A103" s="20" t="s">
        <v>130</v>
      </c>
      <c r="B103" s="20"/>
      <c r="C103" s="21" t="s">
        <v>196</v>
      </c>
      <c r="D103" s="22"/>
      <c r="E103" s="22"/>
      <c r="F103" s="22"/>
      <c r="G103" s="22"/>
      <c r="H103" s="23"/>
      <c r="I103" s="24"/>
      <c r="J103" s="25"/>
      <c r="K103" s="17"/>
      <c r="L103" s="17"/>
      <c r="M103" s="17"/>
      <c r="N103" s="17"/>
    </row>
    <row r="104" spans="1:14" ht="52.5" hidden="1" customHeight="1">
      <c r="A104" s="20" t="s">
        <v>131</v>
      </c>
      <c r="B104" s="20"/>
      <c r="C104" s="21" t="s">
        <v>197</v>
      </c>
      <c r="D104" s="22"/>
      <c r="E104" s="22"/>
      <c r="F104" s="22"/>
      <c r="G104" s="22"/>
      <c r="H104" s="23"/>
      <c r="I104" s="24"/>
      <c r="J104" s="25"/>
      <c r="K104" s="17"/>
      <c r="L104" s="17"/>
      <c r="M104" s="17"/>
      <c r="N104" s="17"/>
    </row>
    <row r="105" spans="1:14" s="6" customFormat="1" ht="122.25" hidden="1" customHeight="1">
      <c r="A105" s="20" t="s">
        <v>132</v>
      </c>
      <c r="B105" s="20"/>
      <c r="C105" s="21" t="s">
        <v>198</v>
      </c>
      <c r="D105" s="22"/>
      <c r="E105" s="22"/>
      <c r="F105" s="22"/>
      <c r="G105" s="22"/>
      <c r="H105" s="23"/>
      <c r="I105" s="24"/>
      <c r="J105" s="25"/>
      <c r="K105" s="17"/>
      <c r="L105" s="17"/>
      <c r="M105" s="17"/>
      <c r="N105" s="17"/>
    </row>
    <row r="106" spans="1:14" s="6" customFormat="1" ht="34.5" customHeight="1">
      <c r="A106" s="20" t="s">
        <v>133</v>
      </c>
      <c r="B106" s="20"/>
      <c r="C106" s="21" t="s">
        <v>199</v>
      </c>
      <c r="D106" s="22"/>
      <c r="E106" s="22"/>
      <c r="F106" s="22"/>
      <c r="G106" s="22"/>
      <c r="H106" s="23"/>
      <c r="I106" s="24">
        <v>14045</v>
      </c>
      <c r="J106" s="25"/>
      <c r="K106" s="17">
        <v>14045</v>
      </c>
      <c r="L106" s="17"/>
      <c r="M106" s="17">
        <v>14045</v>
      </c>
      <c r="N106" s="17"/>
    </row>
    <row r="107" spans="1:14" ht="23.25" hidden="1" customHeight="1">
      <c r="A107" s="20" t="s">
        <v>242</v>
      </c>
      <c r="B107" s="20"/>
      <c r="C107" s="21" t="s">
        <v>243</v>
      </c>
      <c r="D107" s="22"/>
      <c r="E107" s="22"/>
      <c r="F107" s="22"/>
      <c r="G107" s="22"/>
      <c r="H107" s="23"/>
      <c r="I107" s="24"/>
      <c r="J107" s="25"/>
      <c r="K107" s="17"/>
      <c r="L107" s="17"/>
      <c r="M107" s="17"/>
      <c r="N107" s="17"/>
    </row>
    <row r="108" spans="1:14" s="6" customFormat="1" ht="49.5" hidden="1" customHeight="1">
      <c r="A108" s="20" t="s">
        <v>134</v>
      </c>
      <c r="B108" s="20"/>
      <c r="C108" s="21" t="s">
        <v>200</v>
      </c>
      <c r="D108" s="22"/>
      <c r="E108" s="22"/>
      <c r="F108" s="22"/>
      <c r="G108" s="22"/>
      <c r="H108" s="23"/>
      <c r="I108" s="24"/>
      <c r="J108" s="25"/>
      <c r="K108" s="17"/>
      <c r="L108" s="17"/>
      <c r="M108" s="17"/>
      <c r="N108" s="17"/>
    </row>
    <row r="109" spans="1:14" s="6" customFormat="1" ht="33.75" customHeight="1">
      <c r="A109" s="20" t="s">
        <v>135</v>
      </c>
      <c r="B109" s="20"/>
      <c r="C109" s="21" t="s">
        <v>201</v>
      </c>
      <c r="D109" s="22"/>
      <c r="E109" s="22"/>
      <c r="F109" s="22"/>
      <c r="G109" s="22"/>
      <c r="H109" s="23"/>
      <c r="I109" s="24">
        <v>89352.83</v>
      </c>
      <c r="J109" s="25"/>
      <c r="K109" s="17">
        <v>173872</v>
      </c>
      <c r="L109" s="17"/>
      <c r="M109" s="17">
        <v>0</v>
      </c>
      <c r="N109" s="17"/>
    </row>
    <row r="110" spans="1:14" s="6" customFormat="1" ht="31.5" customHeight="1">
      <c r="A110" s="20" t="s">
        <v>136</v>
      </c>
      <c r="B110" s="20"/>
      <c r="C110" s="21" t="s">
        <v>202</v>
      </c>
      <c r="D110" s="22"/>
      <c r="E110" s="22"/>
      <c r="F110" s="22"/>
      <c r="G110" s="22"/>
      <c r="H110" s="23"/>
      <c r="I110" s="24">
        <v>58769</v>
      </c>
      <c r="J110" s="25"/>
      <c r="K110" s="17">
        <v>0</v>
      </c>
      <c r="L110" s="17"/>
      <c r="M110" s="17">
        <v>0</v>
      </c>
      <c r="N110" s="17"/>
    </row>
    <row r="111" spans="1:14" ht="58.5" customHeight="1">
      <c r="A111" s="20" t="s">
        <v>137</v>
      </c>
      <c r="B111" s="20"/>
      <c r="C111" s="21" t="s">
        <v>203</v>
      </c>
      <c r="D111" s="22"/>
      <c r="E111" s="22"/>
      <c r="F111" s="22"/>
      <c r="G111" s="22"/>
      <c r="H111" s="23"/>
      <c r="I111" s="24">
        <v>12914</v>
      </c>
      <c r="J111" s="25"/>
      <c r="K111" s="17">
        <v>52972</v>
      </c>
      <c r="L111" s="17"/>
      <c r="M111" s="17">
        <v>23562</v>
      </c>
      <c r="N111" s="17"/>
    </row>
    <row r="112" spans="1:14" ht="48" customHeight="1">
      <c r="A112" s="20" t="s">
        <v>138</v>
      </c>
      <c r="B112" s="20"/>
      <c r="C112" s="21" t="s">
        <v>204</v>
      </c>
      <c r="D112" s="22"/>
      <c r="E112" s="22"/>
      <c r="F112" s="22"/>
      <c r="G112" s="22"/>
      <c r="H112" s="23"/>
      <c r="I112" s="24">
        <v>143679</v>
      </c>
      <c r="J112" s="25"/>
      <c r="K112" s="17">
        <v>161198</v>
      </c>
      <c r="L112" s="17"/>
      <c r="M112" s="17">
        <v>103758</v>
      </c>
      <c r="N112" s="17"/>
    </row>
    <row r="113" spans="1:14" s="6" customFormat="1" ht="51.75" hidden="1" customHeight="1">
      <c r="A113" s="20" t="s">
        <v>139</v>
      </c>
      <c r="B113" s="20"/>
      <c r="C113" s="21" t="s">
        <v>205</v>
      </c>
      <c r="D113" s="22"/>
      <c r="E113" s="22"/>
      <c r="F113" s="22"/>
      <c r="G113" s="22"/>
      <c r="H113" s="23"/>
      <c r="I113" s="24"/>
      <c r="J113" s="25"/>
      <c r="K113" s="17"/>
      <c r="L113" s="17"/>
      <c r="M113" s="17"/>
      <c r="N113" s="17"/>
    </row>
    <row r="114" spans="1:14" s="6" customFormat="1" ht="105.75" customHeight="1">
      <c r="A114" s="20" t="s">
        <v>140</v>
      </c>
      <c r="B114" s="20"/>
      <c r="C114" s="21" t="s">
        <v>206</v>
      </c>
      <c r="D114" s="22"/>
      <c r="E114" s="22"/>
      <c r="F114" s="22"/>
      <c r="G114" s="22"/>
      <c r="H114" s="23"/>
      <c r="I114" s="24">
        <v>843.24</v>
      </c>
      <c r="J114" s="25"/>
      <c r="K114" s="17">
        <v>2625</v>
      </c>
      <c r="L114" s="17"/>
      <c r="M114" s="17">
        <v>0</v>
      </c>
      <c r="N114" s="17"/>
    </row>
    <row r="115" spans="1:14" s="6" customFormat="1" ht="126.75" hidden="1" customHeight="1">
      <c r="A115" s="20" t="s">
        <v>141</v>
      </c>
      <c r="B115" s="20"/>
      <c r="C115" s="21" t="s">
        <v>207</v>
      </c>
      <c r="D115" s="22"/>
      <c r="E115" s="22"/>
      <c r="F115" s="22"/>
      <c r="G115" s="22"/>
      <c r="H115" s="23"/>
      <c r="I115" s="24"/>
      <c r="J115" s="25"/>
      <c r="K115" s="17"/>
      <c r="L115" s="17"/>
      <c r="M115" s="17"/>
      <c r="N115" s="17"/>
    </row>
    <row r="116" spans="1:14" s="6" customFormat="1" ht="90" hidden="1" customHeight="1">
      <c r="A116" s="20" t="s">
        <v>142</v>
      </c>
      <c r="B116" s="20"/>
      <c r="C116" s="21" t="s">
        <v>208</v>
      </c>
      <c r="D116" s="22"/>
      <c r="E116" s="22"/>
      <c r="F116" s="22"/>
      <c r="G116" s="22"/>
      <c r="H116" s="23"/>
      <c r="I116" s="24"/>
      <c r="J116" s="25"/>
      <c r="K116" s="17"/>
      <c r="L116" s="17"/>
      <c r="M116" s="17"/>
      <c r="N116" s="17"/>
    </row>
    <row r="117" spans="1:14" s="6" customFormat="1" ht="42.75" customHeight="1">
      <c r="A117" s="20" t="s">
        <v>143</v>
      </c>
      <c r="B117" s="20"/>
      <c r="C117" s="21" t="s">
        <v>209</v>
      </c>
      <c r="D117" s="22"/>
      <c r="E117" s="22"/>
      <c r="F117" s="22"/>
      <c r="G117" s="22"/>
      <c r="H117" s="23"/>
      <c r="I117" s="24">
        <v>0</v>
      </c>
      <c r="J117" s="25"/>
      <c r="K117" s="17">
        <v>4678</v>
      </c>
      <c r="L117" s="17"/>
      <c r="M117" s="17">
        <v>0</v>
      </c>
      <c r="N117" s="17"/>
    </row>
    <row r="118" spans="1:14" s="6" customFormat="1" ht="60" customHeight="1">
      <c r="A118" s="20" t="s">
        <v>244</v>
      </c>
      <c r="B118" s="20"/>
      <c r="C118" s="21" t="s">
        <v>245</v>
      </c>
      <c r="D118" s="22"/>
      <c r="E118" s="22"/>
      <c r="F118" s="22"/>
      <c r="G118" s="22"/>
      <c r="H118" s="23"/>
      <c r="I118" s="24">
        <v>0</v>
      </c>
      <c r="J118" s="25"/>
      <c r="K118" s="17">
        <v>14439</v>
      </c>
      <c r="L118" s="17"/>
      <c r="M118" s="17">
        <v>0</v>
      </c>
      <c r="N118" s="17"/>
    </row>
    <row r="119" spans="1:14" s="6" customFormat="1" ht="123.75" hidden="1" customHeight="1">
      <c r="A119" s="20" t="s">
        <v>144</v>
      </c>
      <c r="B119" s="20"/>
      <c r="C119" s="21" t="s">
        <v>210</v>
      </c>
      <c r="D119" s="22"/>
      <c r="E119" s="22"/>
      <c r="F119" s="22"/>
      <c r="G119" s="22"/>
      <c r="H119" s="23"/>
      <c r="I119" s="24"/>
      <c r="J119" s="25"/>
      <c r="K119" s="17"/>
      <c r="L119" s="17"/>
      <c r="M119" s="17"/>
      <c r="N119" s="17"/>
    </row>
    <row r="120" spans="1:14" s="6" customFormat="1" ht="24.75" customHeight="1">
      <c r="A120" s="20" t="s">
        <v>145</v>
      </c>
      <c r="B120" s="20"/>
      <c r="C120" s="21" t="s">
        <v>250</v>
      </c>
      <c r="D120" s="22"/>
      <c r="E120" s="22"/>
      <c r="F120" s="22"/>
      <c r="G120" s="22"/>
      <c r="H120" s="23"/>
      <c r="I120" s="24">
        <v>18635.189999999999</v>
      </c>
      <c r="J120" s="25"/>
      <c r="K120" s="17">
        <v>0</v>
      </c>
      <c r="L120" s="17"/>
      <c r="M120" s="17">
        <v>0</v>
      </c>
      <c r="N120" s="17"/>
    </row>
    <row r="121" spans="1:14" s="6" customFormat="1" ht="21.75" hidden="1" customHeight="1">
      <c r="A121" s="20" t="s">
        <v>146</v>
      </c>
      <c r="B121" s="20"/>
      <c r="C121" s="21" t="s">
        <v>251</v>
      </c>
      <c r="D121" s="22"/>
      <c r="E121" s="22"/>
      <c r="F121" s="22"/>
      <c r="G121" s="22"/>
      <c r="H121" s="23"/>
      <c r="I121" s="24"/>
      <c r="J121" s="25"/>
      <c r="K121" s="17"/>
      <c r="L121" s="17"/>
      <c r="M121" s="17"/>
      <c r="N121" s="17"/>
    </row>
    <row r="122" spans="1:14" ht="42.75" hidden="1" customHeight="1">
      <c r="A122" s="20" t="s">
        <v>246</v>
      </c>
      <c r="B122" s="20"/>
      <c r="C122" s="21" t="s">
        <v>248</v>
      </c>
      <c r="D122" s="22"/>
      <c r="E122" s="22"/>
      <c r="F122" s="22"/>
      <c r="G122" s="22"/>
      <c r="H122" s="23"/>
      <c r="I122" s="24"/>
      <c r="J122" s="25"/>
      <c r="K122" s="17"/>
      <c r="L122" s="17"/>
      <c r="M122" s="17"/>
      <c r="N122" s="17"/>
    </row>
    <row r="123" spans="1:14" s="6" customFormat="1" ht="48" hidden="1" customHeight="1">
      <c r="A123" s="20" t="s">
        <v>247</v>
      </c>
      <c r="B123" s="20"/>
      <c r="C123" s="21" t="s">
        <v>249</v>
      </c>
      <c r="D123" s="22"/>
      <c r="E123" s="22"/>
      <c r="F123" s="22"/>
      <c r="G123" s="22"/>
      <c r="H123" s="23"/>
      <c r="I123" s="24"/>
      <c r="J123" s="25"/>
      <c r="K123" s="17"/>
      <c r="L123" s="17"/>
      <c r="M123" s="17"/>
      <c r="N123" s="17"/>
    </row>
    <row r="124" spans="1:14" s="6" customFormat="1" ht="60" hidden="1" customHeight="1">
      <c r="A124" s="20" t="s">
        <v>147</v>
      </c>
      <c r="B124" s="20"/>
      <c r="C124" s="21" t="s">
        <v>211</v>
      </c>
      <c r="D124" s="22"/>
      <c r="E124" s="22"/>
      <c r="F124" s="22"/>
      <c r="G124" s="22"/>
      <c r="H124" s="23"/>
      <c r="I124" s="24"/>
      <c r="J124" s="25"/>
      <c r="K124" s="17"/>
      <c r="L124" s="17"/>
      <c r="M124" s="17"/>
      <c r="N124" s="17"/>
    </row>
    <row r="125" spans="1:14" ht="32.25" hidden="1" customHeight="1">
      <c r="A125" s="20" t="s">
        <v>252</v>
      </c>
      <c r="B125" s="20"/>
      <c r="C125" s="21" t="s">
        <v>255</v>
      </c>
      <c r="D125" s="22"/>
      <c r="E125" s="22"/>
      <c r="F125" s="22"/>
      <c r="G125" s="22"/>
      <c r="H125" s="23"/>
      <c r="I125" s="24"/>
      <c r="J125" s="25"/>
      <c r="K125" s="17"/>
      <c r="L125" s="17"/>
      <c r="M125" s="17"/>
      <c r="N125" s="17"/>
    </row>
    <row r="126" spans="1:14" s="6" customFormat="1" ht="33" hidden="1" customHeight="1">
      <c r="A126" s="20" t="s">
        <v>253</v>
      </c>
      <c r="B126" s="20"/>
      <c r="C126" s="21" t="s">
        <v>256</v>
      </c>
      <c r="D126" s="22"/>
      <c r="E126" s="22"/>
      <c r="F126" s="22"/>
      <c r="G126" s="22"/>
      <c r="H126" s="23"/>
      <c r="I126" s="24"/>
      <c r="J126" s="25"/>
      <c r="K126" s="17"/>
      <c r="L126" s="17"/>
      <c r="M126" s="17"/>
      <c r="N126" s="17"/>
    </row>
    <row r="127" spans="1:14" s="6" customFormat="1" ht="43.5" customHeight="1">
      <c r="A127" s="20" t="s">
        <v>254</v>
      </c>
      <c r="B127" s="20"/>
      <c r="C127" s="21" t="s">
        <v>257</v>
      </c>
      <c r="D127" s="22"/>
      <c r="E127" s="22"/>
      <c r="F127" s="22"/>
      <c r="G127" s="22"/>
      <c r="H127" s="23"/>
      <c r="I127" s="24">
        <v>571054.07999999996</v>
      </c>
      <c r="J127" s="25"/>
      <c r="K127" s="17">
        <v>0</v>
      </c>
      <c r="L127" s="17"/>
      <c r="M127" s="17">
        <v>0</v>
      </c>
      <c r="N127" s="17"/>
    </row>
    <row r="128" spans="1:14" s="6" customFormat="1" ht="42" hidden="1" customHeight="1">
      <c r="A128" s="20" t="s">
        <v>261</v>
      </c>
      <c r="B128" s="20"/>
      <c r="C128" s="21" t="s">
        <v>262</v>
      </c>
      <c r="D128" s="22"/>
      <c r="E128" s="22"/>
      <c r="F128" s="22"/>
      <c r="G128" s="22"/>
      <c r="H128" s="23"/>
      <c r="I128" s="24"/>
      <c r="J128" s="25"/>
      <c r="K128" s="17"/>
      <c r="L128" s="17"/>
      <c r="M128" s="17"/>
      <c r="N128" s="17"/>
    </row>
    <row r="129" spans="1:14" ht="45" customHeight="1">
      <c r="A129" s="20" t="s">
        <v>263</v>
      </c>
      <c r="B129" s="20"/>
      <c r="C129" s="21" t="s">
        <v>264</v>
      </c>
      <c r="D129" s="22"/>
      <c r="E129" s="22"/>
      <c r="F129" s="22"/>
      <c r="G129" s="22"/>
      <c r="H129" s="23"/>
      <c r="I129" s="24">
        <v>0</v>
      </c>
      <c r="J129" s="25"/>
      <c r="K129" s="17">
        <v>6920.51</v>
      </c>
      <c r="L129" s="17"/>
      <c r="M129" s="17">
        <v>0</v>
      </c>
      <c r="N129" s="17"/>
    </row>
    <row r="130" spans="1:14" ht="45" hidden="1" customHeight="1">
      <c r="A130" s="20" t="s">
        <v>275</v>
      </c>
      <c r="B130" s="20"/>
      <c r="C130" s="21" t="s">
        <v>278</v>
      </c>
      <c r="D130" s="22"/>
      <c r="E130" s="22"/>
      <c r="F130" s="22"/>
      <c r="G130" s="22"/>
      <c r="H130" s="23"/>
      <c r="I130" s="24"/>
      <c r="J130" s="25"/>
      <c r="K130" s="17"/>
      <c r="L130" s="17"/>
      <c r="M130" s="17"/>
      <c r="N130" s="17"/>
    </row>
    <row r="131" spans="1:14" ht="174" hidden="1" customHeight="1">
      <c r="A131" s="20" t="s">
        <v>289</v>
      </c>
      <c r="B131" s="20"/>
      <c r="C131" s="21" t="s">
        <v>290</v>
      </c>
      <c r="D131" s="22"/>
      <c r="E131" s="22"/>
      <c r="F131" s="22"/>
      <c r="G131" s="22"/>
      <c r="H131" s="23"/>
      <c r="I131" s="24"/>
      <c r="J131" s="25"/>
      <c r="K131" s="17"/>
      <c r="L131" s="17"/>
      <c r="M131" s="17"/>
      <c r="N131" s="17"/>
    </row>
    <row r="132" spans="1:14" ht="38.25" hidden="1" customHeight="1">
      <c r="A132" s="20" t="s">
        <v>285</v>
      </c>
      <c r="B132" s="20"/>
      <c r="C132" s="21" t="s">
        <v>286</v>
      </c>
      <c r="D132" s="22"/>
      <c r="E132" s="22"/>
      <c r="F132" s="22"/>
      <c r="G132" s="22"/>
      <c r="H132" s="23"/>
      <c r="I132" s="24"/>
      <c r="J132" s="25"/>
      <c r="K132" s="17"/>
      <c r="L132" s="17"/>
      <c r="M132" s="17"/>
      <c r="N132" s="17"/>
    </row>
    <row r="133" spans="1:14" ht="78" hidden="1" customHeight="1">
      <c r="A133" s="20" t="s">
        <v>287</v>
      </c>
      <c r="B133" s="20"/>
      <c r="C133" s="21" t="s">
        <v>288</v>
      </c>
      <c r="D133" s="22"/>
      <c r="E133" s="22"/>
      <c r="F133" s="22"/>
      <c r="G133" s="22"/>
      <c r="H133" s="23"/>
      <c r="I133" s="24"/>
      <c r="J133" s="25"/>
      <c r="K133" s="17"/>
      <c r="L133" s="17"/>
      <c r="M133" s="17"/>
      <c r="N133" s="17"/>
    </row>
    <row r="134" spans="1:14" ht="27.75" customHeight="1">
      <c r="A134" s="20" t="s">
        <v>292</v>
      </c>
      <c r="B134" s="20"/>
      <c r="C134" s="21" t="s">
        <v>293</v>
      </c>
      <c r="D134" s="22"/>
      <c r="E134" s="22"/>
      <c r="F134" s="22"/>
      <c r="G134" s="22"/>
      <c r="H134" s="23"/>
      <c r="I134" s="24">
        <v>0</v>
      </c>
      <c r="J134" s="25"/>
      <c r="K134" s="17">
        <v>1491</v>
      </c>
      <c r="L134" s="17"/>
      <c r="M134" s="17">
        <v>0</v>
      </c>
      <c r="N134" s="17"/>
    </row>
    <row r="135" spans="1:14" ht="84" hidden="1" customHeight="1">
      <c r="A135" s="20" t="s">
        <v>296</v>
      </c>
      <c r="B135" s="20"/>
      <c r="C135" s="21" t="s">
        <v>297</v>
      </c>
      <c r="D135" s="22"/>
      <c r="E135" s="22"/>
      <c r="F135" s="22"/>
      <c r="G135" s="22"/>
      <c r="H135" s="23"/>
      <c r="I135" s="24"/>
      <c r="J135" s="25"/>
      <c r="K135" s="17"/>
      <c r="L135" s="17"/>
      <c r="M135" s="17"/>
      <c r="N135" s="17"/>
    </row>
    <row r="136" spans="1:14" ht="45" hidden="1" customHeight="1">
      <c r="A136" s="20" t="s">
        <v>302</v>
      </c>
      <c r="B136" s="20"/>
      <c r="C136" s="21" t="s">
        <v>303</v>
      </c>
      <c r="D136" s="22"/>
      <c r="E136" s="22"/>
      <c r="F136" s="22"/>
      <c r="G136" s="22"/>
      <c r="H136" s="23"/>
      <c r="I136" s="24"/>
      <c r="J136" s="25"/>
      <c r="K136" s="17"/>
      <c r="L136" s="17"/>
      <c r="M136" s="17"/>
      <c r="N136" s="17"/>
    </row>
    <row r="137" spans="1:14" ht="98.25" customHeight="1">
      <c r="A137" s="20" t="s">
        <v>321</v>
      </c>
      <c r="B137" s="20"/>
      <c r="C137" s="21" t="s">
        <v>322</v>
      </c>
      <c r="D137" s="22"/>
      <c r="E137" s="22"/>
      <c r="F137" s="22"/>
      <c r="G137" s="22"/>
      <c r="H137" s="23"/>
      <c r="I137" s="24">
        <v>97626</v>
      </c>
      <c r="J137" s="25"/>
      <c r="K137" s="17">
        <v>93612</v>
      </c>
      <c r="L137" s="17"/>
      <c r="M137" s="17">
        <v>71158</v>
      </c>
      <c r="N137" s="17"/>
    </row>
    <row r="138" spans="1:14" ht="69.75" customHeight="1">
      <c r="A138" s="20" t="s">
        <v>323</v>
      </c>
      <c r="B138" s="20"/>
      <c r="C138" s="21" t="s">
        <v>324</v>
      </c>
      <c r="D138" s="22"/>
      <c r="E138" s="22"/>
      <c r="F138" s="22"/>
      <c r="G138" s="22"/>
      <c r="H138" s="23"/>
      <c r="I138" s="24">
        <v>313.42</v>
      </c>
      <c r="J138" s="25"/>
      <c r="K138" s="17">
        <v>0</v>
      </c>
      <c r="L138" s="17"/>
      <c r="M138" s="17">
        <v>1873.68</v>
      </c>
      <c r="N138" s="17"/>
    </row>
    <row r="139" spans="1:14" ht="34.5" customHeight="1">
      <c r="A139" s="37" t="s">
        <v>148</v>
      </c>
      <c r="B139" s="37"/>
      <c r="C139" s="38" t="s">
        <v>149</v>
      </c>
      <c r="D139" s="39"/>
      <c r="E139" s="39"/>
      <c r="F139" s="39"/>
      <c r="G139" s="39"/>
      <c r="H139" s="40"/>
      <c r="I139" s="26">
        <f>I141+I144+I157+I160+I161+I165+I166+I162+I140+I164+I163</f>
        <v>4386229</v>
      </c>
      <c r="J139" s="27"/>
      <c r="K139" s="26">
        <f>K141+K144+K157+K160+K161+K165+K166+K162+K140+K163+K164</f>
        <v>4360581</v>
      </c>
      <c r="L139" s="27"/>
      <c r="M139" s="26">
        <f>M141+M144+M157+M160+M161+M165+M166+M162+M140+M163+M164</f>
        <v>4350406</v>
      </c>
      <c r="N139" s="27"/>
    </row>
    <row r="140" spans="1:14" ht="45.75" hidden="1" customHeight="1">
      <c r="A140" s="41" t="s">
        <v>294</v>
      </c>
      <c r="B140" s="41"/>
      <c r="C140" s="42" t="s">
        <v>295</v>
      </c>
      <c r="D140" s="43"/>
      <c r="E140" s="43"/>
      <c r="F140" s="43"/>
      <c r="G140" s="43"/>
      <c r="H140" s="44"/>
      <c r="I140" s="18"/>
      <c r="J140" s="19"/>
      <c r="K140" s="28"/>
      <c r="L140" s="28"/>
      <c r="M140" s="28"/>
      <c r="N140" s="28"/>
    </row>
    <row r="141" spans="1:14" ht="45.75" customHeight="1">
      <c r="A141" s="41" t="s">
        <v>150</v>
      </c>
      <c r="B141" s="41"/>
      <c r="C141" s="42" t="s">
        <v>190</v>
      </c>
      <c r="D141" s="43"/>
      <c r="E141" s="43"/>
      <c r="F141" s="43"/>
      <c r="G141" s="43"/>
      <c r="H141" s="44"/>
      <c r="I141" s="18">
        <f>I142+I143</f>
        <v>95903</v>
      </c>
      <c r="J141" s="19"/>
      <c r="K141" s="28">
        <f>K142+K143</f>
        <v>99034</v>
      </c>
      <c r="L141" s="28"/>
      <c r="M141" s="28">
        <f>M142+M143</f>
        <v>102367</v>
      </c>
      <c r="N141" s="28"/>
    </row>
    <row r="142" spans="1:14" s="5" customFormat="1" ht="42.75" customHeight="1">
      <c r="A142" s="20" t="s">
        <v>151</v>
      </c>
      <c r="B142" s="20"/>
      <c r="C142" s="21" t="s">
        <v>212</v>
      </c>
      <c r="D142" s="22"/>
      <c r="E142" s="22"/>
      <c r="F142" s="22"/>
      <c r="G142" s="22"/>
      <c r="H142" s="23"/>
      <c r="I142" s="24">
        <v>89456</v>
      </c>
      <c r="J142" s="25"/>
      <c r="K142" s="17">
        <v>92587</v>
      </c>
      <c r="L142" s="17"/>
      <c r="M142" s="17">
        <v>95920</v>
      </c>
      <c r="N142" s="17"/>
    </row>
    <row r="143" spans="1:14" s="5" customFormat="1" ht="39.75" customHeight="1">
      <c r="A143" s="20" t="s">
        <v>152</v>
      </c>
      <c r="B143" s="20"/>
      <c r="C143" s="21" t="s">
        <v>213</v>
      </c>
      <c r="D143" s="22"/>
      <c r="E143" s="22"/>
      <c r="F143" s="22"/>
      <c r="G143" s="22"/>
      <c r="H143" s="23"/>
      <c r="I143" s="24">
        <v>6447</v>
      </c>
      <c r="J143" s="25"/>
      <c r="K143" s="17">
        <v>6447</v>
      </c>
      <c r="L143" s="17"/>
      <c r="M143" s="17">
        <v>6447</v>
      </c>
      <c r="N143" s="17"/>
    </row>
    <row r="144" spans="1:14" ht="34.5" customHeight="1">
      <c r="A144" s="41" t="s">
        <v>153</v>
      </c>
      <c r="B144" s="41"/>
      <c r="C144" s="42" t="s">
        <v>192</v>
      </c>
      <c r="D144" s="43"/>
      <c r="E144" s="43"/>
      <c r="F144" s="43"/>
      <c r="G144" s="43"/>
      <c r="H144" s="44"/>
      <c r="I144" s="18">
        <f>SUM(I145:J156)</f>
        <v>66385</v>
      </c>
      <c r="J144" s="19"/>
      <c r="K144" s="18">
        <f>SUM(K145:L156)</f>
        <v>65427</v>
      </c>
      <c r="L144" s="19"/>
      <c r="M144" s="18">
        <f>SUM(M145:N156)</f>
        <v>62931</v>
      </c>
      <c r="N144" s="19"/>
    </row>
    <row r="145" spans="1:14" s="5" customFormat="1" ht="83.25" customHeight="1">
      <c r="A145" s="20" t="s">
        <v>154</v>
      </c>
      <c r="B145" s="20"/>
      <c r="C145" s="21" t="s">
        <v>214</v>
      </c>
      <c r="D145" s="22"/>
      <c r="E145" s="22"/>
      <c r="F145" s="22"/>
      <c r="G145" s="22"/>
      <c r="H145" s="23"/>
      <c r="I145" s="24">
        <v>720</v>
      </c>
      <c r="J145" s="25"/>
      <c r="K145" s="17">
        <v>720</v>
      </c>
      <c r="L145" s="17"/>
      <c r="M145" s="17">
        <v>720</v>
      </c>
      <c r="N145" s="17"/>
    </row>
    <row r="146" spans="1:14" s="5" customFormat="1" ht="146.25" hidden="1" customHeight="1">
      <c r="A146" s="20" t="s">
        <v>155</v>
      </c>
      <c r="B146" s="20"/>
      <c r="C146" s="21" t="s">
        <v>215</v>
      </c>
      <c r="D146" s="22"/>
      <c r="E146" s="22"/>
      <c r="F146" s="22"/>
      <c r="G146" s="22"/>
      <c r="H146" s="23"/>
      <c r="I146" s="24"/>
      <c r="J146" s="25"/>
      <c r="K146" s="17"/>
      <c r="L146" s="17"/>
      <c r="M146" s="17"/>
      <c r="N146" s="17"/>
    </row>
    <row r="147" spans="1:14" s="5" customFormat="1" ht="209.25" hidden="1" customHeight="1">
      <c r="A147" s="20" t="s">
        <v>155</v>
      </c>
      <c r="B147" s="20"/>
      <c r="C147" s="21" t="s">
        <v>284</v>
      </c>
      <c r="D147" s="22"/>
      <c r="E147" s="22"/>
      <c r="F147" s="22"/>
      <c r="G147" s="22"/>
      <c r="H147" s="23"/>
      <c r="I147" s="24"/>
      <c r="J147" s="25"/>
      <c r="K147" s="17"/>
      <c r="L147" s="17"/>
      <c r="M147" s="17"/>
      <c r="N147" s="17"/>
    </row>
    <row r="148" spans="1:14" s="5" customFormat="1" ht="99" customHeight="1">
      <c r="A148" s="20" t="s">
        <v>156</v>
      </c>
      <c r="B148" s="20"/>
      <c r="C148" s="21" t="s">
        <v>216</v>
      </c>
      <c r="D148" s="22"/>
      <c r="E148" s="22"/>
      <c r="F148" s="22"/>
      <c r="G148" s="22"/>
      <c r="H148" s="23"/>
      <c r="I148" s="24">
        <v>3397</v>
      </c>
      <c r="J148" s="25"/>
      <c r="K148" s="17">
        <v>2501</v>
      </c>
      <c r="L148" s="17"/>
      <c r="M148" s="17">
        <v>0</v>
      </c>
      <c r="N148" s="17"/>
    </row>
    <row r="149" spans="1:14" s="5" customFormat="1" ht="82.5" customHeight="1">
      <c r="A149" s="20" t="s">
        <v>157</v>
      </c>
      <c r="B149" s="20"/>
      <c r="C149" s="21" t="s">
        <v>217</v>
      </c>
      <c r="D149" s="22"/>
      <c r="E149" s="22"/>
      <c r="F149" s="22"/>
      <c r="G149" s="22"/>
      <c r="H149" s="23"/>
      <c r="I149" s="24">
        <v>10583</v>
      </c>
      <c r="J149" s="25"/>
      <c r="K149" s="17">
        <v>10521</v>
      </c>
      <c r="L149" s="17"/>
      <c r="M149" s="17">
        <v>10526</v>
      </c>
      <c r="N149" s="17"/>
    </row>
    <row r="150" spans="1:14" s="5" customFormat="1" ht="77.25" customHeight="1">
      <c r="A150" s="20" t="s">
        <v>158</v>
      </c>
      <c r="B150" s="20"/>
      <c r="C150" s="21" t="s">
        <v>218</v>
      </c>
      <c r="D150" s="22"/>
      <c r="E150" s="22"/>
      <c r="F150" s="22"/>
      <c r="G150" s="22"/>
      <c r="H150" s="23"/>
      <c r="I150" s="24">
        <v>13070</v>
      </c>
      <c r="J150" s="25"/>
      <c r="K150" s="17">
        <v>13070</v>
      </c>
      <c r="L150" s="17"/>
      <c r="M150" s="17">
        <v>13070</v>
      </c>
      <c r="N150" s="17"/>
    </row>
    <row r="151" spans="1:14" s="5" customFormat="1" ht="64.5" customHeight="1">
      <c r="A151" s="20" t="s">
        <v>159</v>
      </c>
      <c r="B151" s="20"/>
      <c r="C151" s="21" t="s">
        <v>291</v>
      </c>
      <c r="D151" s="22"/>
      <c r="E151" s="22"/>
      <c r="F151" s="22"/>
      <c r="G151" s="22"/>
      <c r="H151" s="23"/>
      <c r="I151" s="24">
        <v>4602</v>
      </c>
      <c r="J151" s="25"/>
      <c r="K151" s="17">
        <v>4602</v>
      </c>
      <c r="L151" s="17"/>
      <c r="M151" s="17">
        <v>4602</v>
      </c>
      <c r="N151" s="17"/>
    </row>
    <row r="152" spans="1:14" s="5" customFormat="1" ht="80.25" customHeight="1">
      <c r="A152" s="20" t="s">
        <v>160</v>
      </c>
      <c r="B152" s="20"/>
      <c r="C152" s="21" t="s">
        <v>219</v>
      </c>
      <c r="D152" s="22"/>
      <c r="E152" s="22"/>
      <c r="F152" s="22"/>
      <c r="G152" s="22"/>
      <c r="H152" s="23"/>
      <c r="I152" s="24">
        <v>274</v>
      </c>
      <c r="J152" s="25"/>
      <c r="K152" s="17">
        <v>274</v>
      </c>
      <c r="L152" s="17"/>
      <c r="M152" s="17">
        <v>274</v>
      </c>
      <c r="N152" s="17"/>
    </row>
    <row r="153" spans="1:14" s="5" customFormat="1" ht="233.25" customHeight="1">
      <c r="A153" s="20" t="s">
        <v>161</v>
      </c>
      <c r="B153" s="20"/>
      <c r="C153" s="21" t="s">
        <v>220</v>
      </c>
      <c r="D153" s="22"/>
      <c r="E153" s="22"/>
      <c r="F153" s="22"/>
      <c r="G153" s="22"/>
      <c r="H153" s="23"/>
      <c r="I153" s="24">
        <v>5735</v>
      </c>
      <c r="J153" s="25"/>
      <c r="K153" s="17">
        <v>5735</v>
      </c>
      <c r="L153" s="17"/>
      <c r="M153" s="17">
        <v>5735</v>
      </c>
      <c r="N153" s="17"/>
    </row>
    <row r="154" spans="1:14" s="5" customFormat="1" ht="192.75" customHeight="1">
      <c r="A154" s="20" t="s">
        <v>162</v>
      </c>
      <c r="B154" s="20"/>
      <c r="C154" s="21" t="s">
        <v>221</v>
      </c>
      <c r="D154" s="22"/>
      <c r="E154" s="22"/>
      <c r="F154" s="22"/>
      <c r="G154" s="22"/>
      <c r="H154" s="23"/>
      <c r="I154" s="24">
        <v>4779</v>
      </c>
      <c r="J154" s="25"/>
      <c r="K154" s="17">
        <v>4779</v>
      </c>
      <c r="L154" s="17"/>
      <c r="M154" s="17">
        <v>4779</v>
      </c>
      <c r="N154" s="17"/>
    </row>
    <row r="155" spans="1:14" s="5" customFormat="1" ht="86.25" customHeight="1">
      <c r="A155" s="20" t="s">
        <v>163</v>
      </c>
      <c r="B155" s="20"/>
      <c r="C155" s="21" t="s">
        <v>222</v>
      </c>
      <c r="D155" s="22"/>
      <c r="E155" s="22"/>
      <c r="F155" s="22"/>
      <c r="G155" s="22"/>
      <c r="H155" s="23"/>
      <c r="I155" s="24">
        <v>4531</v>
      </c>
      <c r="J155" s="25"/>
      <c r="K155" s="17">
        <v>4531</v>
      </c>
      <c r="L155" s="17"/>
      <c r="M155" s="17">
        <v>4531</v>
      </c>
      <c r="N155" s="17"/>
    </row>
    <row r="156" spans="1:14" s="5" customFormat="1" ht="48.75" customHeight="1">
      <c r="A156" s="20" t="s">
        <v>164</v>
      </c>
      <c r="B156" s="20"/>
      <c r="C156" s="21" t="s">
        <v>223</v>
      </c>
      <c r="D156" s="22"/>
      <c r="E156" s="22"/>
      <c r="F156" s="22"/>
      <c r="G156" s="22"/>
      <c r="H156" s="23"/>
      <c r="I156" s="24">
        <v>18694</v>
      </c>
      <c r="J156" s="25"/>
      <c r="K156" s="17">
        <v>18694</v>
      </c>
      <c r="L156" s="17"/>
      <c r="M156" s="17">
        <v>18694</v>
      </c>
      <c r="N156" s="17"/>
    </row>
    <row r="157" spans="1:14" s="6" customFormat="1" ht="79.5" customHeight="1">
      <c r="A157" s="41" t="s">
        <v>165</v>
      </c>
      <c r="B157" s="41"/>
      <c r="C157" s="42" t="s">
        <v>166</v>
      </c>
      <c r="D157" s="43"/>
      <c r="E157" s="43"/>
      <c r="F157" s="43"/>
      <c r="G157" s="43"/>
      <c r="H157" s="44"/>
      <c r="I157" s="18">
        <f>I158+I159</f>
        <v>89225</v>
      </c>
      <c r="J157" s="19"/>
      <c r="K157" s="28">
        <f>K158+K159</f>
        <v>89225</v>
      </c>
      <c r="L157" s="28"/>
      <c r="M157" s="17">
        <f>M158+M159</f>
        <v>89225</v>
      </c>
      <c r="N157" s="17"/>
    </row>
    <row r="158" spans="1:14" s="5" customFormat="1" ht="33" customHeight="1">
      <c r="A158" s="20" t="s">
        <v>167</v>
      </c>
      <c r="B158" s="20"/>
      <c r="C158" s="21" t="s">
        <v>224</v>
      </c>
      <c r="D158" s="22"/>
      <c r="E158" s="22"/>
      <c r="F158" s="22"/>
      <c r="G158" s="22"/>
      <c r="H158" s="23"/>
      <c r="I158" s="24">
        <v>84199</v>
      </c>
      <c r="J158" s="25"/>
      <c r="K158" s="17">
        <v>84199</v>
      </c>
      <c r="L158" s="17"/>
      <c r="M158" s="17">
        <v>84199</v>
      </c>
      <c r="N158" s="17"/>
    </row>
    <row r="159" spans="1:14" s="5" customFormat="1" ht="97.5" customHeight="1">
      <c r="A159" s="20" t="s">
        <v>168</v>
      </c>
      <c r="B159" s="20"/>
      <c r="C159" s="21" t="s">
        <v>225</v>
      </c>
      <c r="D159" s="22"/>
      <c r="E159" s="22"/>
      <c r="F159" s="22"/>
      <c r="G159" s="22"/>
      <c r="H159" s="23"/>
      <c r="I159" s="24">
        <v>5026</v>
      </c>
      <c r="J159" s="25"/>
      <c r="K159" s="17">
        <v>5026</v>
      </c>
      <c r="L159" s="17"/>
      <c r="M159" s="17">
        <v>5026</v>
      </c>
      <c r="N159" s="17"/>
    </row>
    <row r="160" spans="1:14" s="6" customFormat="1" ht="81" customHeight="1">
      <c r="A160" s="41" t="s">
        <v>169</v>
      </c>
      <c r="B160" s="41"/>
      <c r="C160" s="42" t="s">
        <v>170</v>
      </c>
      <c r="D160" s="43"/>
      <c r="E160" s="43"/>
      <c r="F160" s="43"/>
      <c r="G160" s="43"/>
      <c r="H160" s="44"/>
      <c r="I160" s="18">
        <v>92137</v>
      </c>
      <c r="J160" s="19"/>
      <c r="K160" s="28">
        <v>65388</v>
      </c>
      <c r="L160" s="28"/>
      <c r="M160" s="28">
        <v>56471</v>
      </c>
      <c r="N160" s="28"/>
    </row>
    <row r="161" spans="1:14" s="6" customFormat="1" ht="76.5" customHeight="1">
      <c r="A161" s="41" t="s">
        <v>171</v>
      </c>
      <c r="B161" s="41"/>
      <c r="C161" s="42" t="s">
        <v>172</v>
      </c>
      <c r="D161" s="43"/>
      <c r="E161" s="43"/>
      <c r="F161" s="43"/>
      <c r="G161" s="43"/>
      <c r="H161" s="44"/>
      <c r="I161" s="18">
        <v>2</v>
      </c>
      <c r="J161" s="19"/>
      <c r="K161" s="28">
        <v>2153</v>
      </c>
      <c r="L161" s="28"/>
      <c r="M161" s="28">
        <v>58</v>
      </c>
      <c r="N161" s="28"/>
    </row>
    <row r="162" spans="1:14" s="6" customFormat="1" ht="83.25" hidden="1" customHeight="1">
      <c r="A162" s="41" t="s">
        <v>259</v>
      </c>
      <c r="B162" s="41"/>
      <c r="C162" s="42" t="s">
        <v>258</v>
      </c>
      <c r="D162" s="43"/>
      <c r="E162" s="43"/>
      <c r="F162" s="43"/>
      <c r="G162" s="43"/>
      <c r="H162" s="44"/>
      <c r="I162" s="18"/>
      <c r="J162" s="19"/>
      <c r="K162" s="28"/>
      <c r="L162" s="28"/>
      <c r="M162" s="28"/>
      <c r="N162" s="28"/>
    </row>
    <row r="163" spans="1:14" s="6" customFormat="1" ht="95.25" customHeight="1">
      <c r="A163" s="41" t="s">
        <v>269</v>
      </c>
      <c r="B163" s="41"/>
      <c r="C163" s="42" t="s">
        <v>270</v>
      </c>
      <c r="D163" s="43"/>
      <c r="E163" s="43"/>
      <c r="F163" s="43"/>
      <c r="G163" s="43"/>
      <c r="H163" s="44"/>
      <c r="I163" s="18">
        <v>1265</v>
      </c>
      <c r="J163" s="19"/>
      <c r="K163" s="28">
        <v>0</v>
      </c>
      <c r="L163" s="28"/>
      <c r="M163" s="28">
        <v>0</v>
      </c>
      <c r="N163" s="28"/>
    </row>
    <row r="164" spans="1:14" ht="66" hidden="1" customHeight="1">
      <c r="A164" s="41" t="s">
        <v>298</v>
      </c>
      <c r="B164" s="41"/>
      <c r="C164" s="42" t="s">
        <v>299</v>
      </c>
      <c r="D164" s="43"/>
      <c r="E164" s="43"/>
      <c r="F164" s="43"/>
      <c r="G164" s="43"/>
      <c r="H164" s="44"/>
      <c r="I164" s="18"/>
      <c r="J164" s="19"/>
      <c r="K164" s="28"/>
      <c r="L164" s="28"/>
      <c r="M164" s="28"/>
      <c r="N164" s="28"/>
    </row>
    <row r="165" spans="1:14" s="6" customFormat="1" ht="35.25" customHeight="1">
      <c r="A165" s="41" t="s">
        <v>173</v>
      </c>
      <c r="B165" s="41"/>
      <c r="C165" s="42" t="s">
        <v>174</v>
      </c>
      <c r="D165" s="43"/>
      <c r="E165" s="43"/>
      <c r="F165" s="43"/>
      <c r="G165" s="43"/>
      <c r="H165" s="44"/>
      <c r="I165" s="18">
        <v>1958</v>
      </c>
      <c r="J165" s="19"/>
      <c r="K165" s="28">
        <v>0</v>
      </c>
      <c r="L165" s="28"/>
      <c r="M165" s="28">
        <v>0</v>
      </c>
      <c r="N165" s="28"/>
    </row>
    <row r="166" spans="1:14" ht="26.25" customHeight="1">
      <c r="A166" s="41" t="s">
        <v>175</v>
      </c>
      <c r="B166" s="41"/>
      <c r="C166" s="42" t="s">
        <v>176</v>
      </c>
      <c r="D166" s="43"/>
      <c r="E166" s="43"/>
      <c r="F166" s="43"/>
      <c r="G166" s="43"/>
      <c r="H166" s="44"/>
      <c r="I166" s="18">
        <f>SUM(I167:J171)</f>
        <v>4039354</v>
      </c>
      <c r="J166" s="19"/>
      <c r="K166" s="28">
        <f>SUM(K167:L171)</f>
        <v>4039354</v>
      </c>
      <c r="L166" s="28"/>
      <c r="M166" s="28">
        <f>SUM(M167:N171)</f>
        <v>4039354</v>
      </c>
      <c r="N166" s="28"/>
    </row>
    <row r="167" spans="1:14" s="5" customFormat="1" ht="174.75" customHeight="1">
      <c r="A167" s="20" t="s">
        <v>177</v>
      </c>
      <c r="B167" s="20"/>
      <c r="C167" s="21" t="s">
        <v>283</v>
      </c>
      <c r="D167" s="22"/>
      <c r="E167" s="22"/>
      <c r="F167" s="22"/>
      <c r="G167" s="22"/>
      <c r="H167" s="23"/>
      <c r="I167" s="24">
        <v>22460</v>
      </c>
      <c r="J167" s="25"/>
      <c r="K167" s="17">
        <v>22460</v>
      </c>
      <c r="L167" s="17"/>
      <c r="M167" s="17">
        <v>22460</v>
      </c>
      <c r="N167" s="17"/>
    </row>
    <row r="168" spans="1:14" s="5" customFormat="1" ht="204.75" customHeight="1">
      <c r="A168" s="20" t="s">
        <v>178</v>
      </c>
      <c r="B168" s="20"/>
      <c r="C168" s="21" t="s">
        <v>226</v>
      </c>
      <c r="D168" s="22"/>
      <c r="E168" s="22"/>
      <c r="F168" s="22"/>
      <c r="G168" s="22"/>
      <c r="H168" s="23"/>
      <c r="I168" s="24">
        <v>2577239</v>
      </c>
      <c r="J168" s="25"/>
      <c r="K168" s="17">
        <v>2577239</v>
      </c>
      <c r="L168" s="17"/>
      <c r="M168" s="17">
        <v>2577239</v>
      </c>
      <c r="N168" s="17"/>
    </row>
    <row r="169" spans="1:14" s="5" customFormat="1" ht="119.25" customHeight="1">
      <c r="A169" s="20" t="s">
        <v>179</v>
      </c>
      <c r="B169" s="20"/>
      <c r="C169" s="21" t="s">
        <v>227</v>
      </c>
      <c r="D169" s="22"/>
      <c r="E169" s="22"/>
      <c r="F169" s="22"/>
      <c r="G169" s="22"/>
      <c r="H169" s="23"/>
      <c r="I169" s="24">
        <v>43102</v>
      </c>
      <c r="J169" s="25"/>
      <c r="K169" s="17">
        <v>43102</v>
      </c>
      <c r="L169" s="17"/>
      <c r="M169" s="17">
        <v>43102</v>
      </c>
      <c r="N169" s="17"/>
    </row>
    <row r="170" spans="1:14" s="5" customFormat="1" ht="143.25" customHeight="1">
      <c r="A170" s="20" t="s">
        <v>180</v>
      </c>
      <c r="B170" s="20"/>
      <c r="C170" s="21" t="s">
        <v>228</v>
      </c>
      <c r="D170" s="22"/>
      <c r="E170" s="22"/>
      <c r="F170" s="22"/>
      <c r="G170" s="22"/>
      <c r="H170" s="23"/>
      <c r="I170" s="24">
        <v>1395891</v>
      </c>
      <c r="J170" s="25"/>
      <c r="K170" s="17">
        <v>1395891</v>
      </c>
      <c r="L170" s="17"/>
      <c r="M170" s="17">
        <v>1395891</v>
      </c>
      <c r="N170" s="17"/>
    </row>
    <row r="171" spans="1:14" s="5" customFormat="1" ht="66.75" customHeight="1">
      <c r="A171" s="20" t="s">
        <v>181</v>
      </c>
      <c r="B171" s="20"/>
      <c r="C171" s="21" t="s">
        <v>229</v>
      </c>
      <c r="D171" s="22"/>
      <c r="E171" s="22"/>
      <c r="F171" s="22"/>
      <c r="G171" s="22"/>
      <c r="H171" s="23"/>
      <c r="I171" s="24">
        <v>662</v>
      </c>
      <c r="J171" s="25"/>
      <c r="K171" s="17">
        <v>662</v>
      </c>
      <c r="L171" s="17"/>
      <c r="M171" s="17">
        <v>662</v>
      </c>
      <c r="N171" s="17"/>
    </row>
    <row r="172" spans="1:14" ht="15.75" hidden="1" customHeight="1">
      <c r="A172" s="37" t="s">
        <v>182</v>
      </c>
      <c r="B172" s="37"/>
      <c r="C172" s="38" t="s">
        <v>183</v>
      </c>
      <c r="D172" s="39"/>
      <c r="E172" s="39"/>
      <c r="F172" s="39"/>
      <c r="G172" s="39"/>
      <c r="H172" s="40"/>
      <c r="I172" s="26">
        <f>I174+I173</f>
        <v>0</v>
      </c>
      <c r="J172" s="27"/>
      <c r="K172" s="26">
        <f t="shared" ref="K172" si="4">K174+K173</f>
        <v>0</v>
      </c>
      <c r="L172" s="27"/>
      <c r="M172" s="26">
        <f t="shared" ref="M172" si="5">M174+M173</f>
        <v>0</v>
      </c>
      <c r="N172" s="27"/>
    </row>
    <row r="173" spans="1:14" s="6" customFormat="1" ht="55.5" hidden="1" customHeight="1">
      <c r="A173" s="41" t="s">
        <v>184</v>
      </c>
      <c r="B173" s="41"/>
      <c r="C173" s="42" t="s">
        <v>185</v>
      </c>
      <c r="D173" s="43"/>
      <c r="E173" s="43"/>
      <c r="F173" s="43"/>
      <c r="G173" s="43"/>
      <c r="H173" s="44"/>
      <c r="I173" s="18"/>
      <c r="J173" s="19"/>
      <c r="K173" s="28"/>
      <c r="L173" s="28"/>
      <c r="M173" s="28"/>
      <c r="N173" s="28"/>
    </row>
    <row r="174" spans="1:14" s="6" customFormat="1" ht="68.25" hidden="1" customHeight="1">
      <c r="A174" s="41" t="s">
        <v>280</v>
      </c>
      <c r="B174" s="41"/>
      <c r="C174" s="42" t="s">
        <v>279</v>
      </c>
      <c r="D174" s="43"/>
      <c r="E174" s="43"/>
      <c r="F174" s="43"/>
      <c r="G174" s="43"/>
      <c r="H174" s="44"/>
      <c r="I174" s="18"/>
      <c r="J174" s="19"/>
      <c r="K174" s="28"/>
      <c r="L174" s="28"/>
      <c r="M174" s="28"/>
      <c r="N174" s="28"/>
    </row>
    <row r="175" spans="1:14" ht="24" customHeight="1">
      <c r="A175" s="36" t="s">
        <v>186</v>
      </c>
      <c r="B175" s="36"/>
      <c r="C175" s="36"/>
      <c r="D175" s="36"/>
      <c r="E175" s="36"/>
      <c r="F175" s="36"/>
      <c r="G175" s="36"/>
      <c r="H175" s="36"/>
      <c r="I175" s="26">
        <f>I16+I81</f>
        <v>11991042.449999999</v>
      </c>
      <c r="J175" s="27"/>
      <c r="K175" s="29">
        <f>K16+K81</f>
        <v>11454541.25</v>
      </c>
      <c r="L175" s="29"/>
      <c r="M175" s="29">
        <f>M16+M81</f>
        <v>11577461.969999999</v>
      </c>
      <c r="N175" s="29"/>
    </row>
  </sheetData>
  <mergeCells count="821">
    <mergeCell ref="A52:B52"/>
    <mergeCell ref="C52:H52"/>
    <mergeCell ref="I52:J52"/>
    <mergeCell ref="A53:B53"/>
    <mergeCell ref="C53:H53"/>
    <mergeCell ref="I53:J53"/>
    <mergeCell ref="A54:B54"/>
    <mergeCell ref="C54:H54"/>
    <mergeCell ref="I54:J54"/>
    <mergeCell ref="A55:B55"/>
    <mergeCell ref="C55:H55"/>
    <mergeCell ref="I55:J55"/>
    <mergeCell ref="M55:N55"/>
    <mergeCell ref="A56:B56"/>
    <mergeCell ref="C56:H56"/>
    <mergeCell ref="I56:J56"/>
    <mergeCell ref="M56:N56"/>
    <mergeCell ref="K163:L163"/>
    <mergeCell ref="M163:N163"/>
    <mergeCell ref="K91:L91"/>
    <mergeCell ref="M91:N91"/>
    <mergeCell ref="K126:L126"/>
    <mergeCell ref="K127:L127"/>
    <mergeCell ref="K130:L130"/>
    <mergeCell ref="K120:L120"/>
    <mergeCell ref="K121:L121"/>
    <mergeCell ref="K132:L132"/>
    <mergeCell ref="M132:N132"/>
    <mergeCell ref="K123:L123"/>
    <mergeCell ref="K124:L124"/>
    <mergeCell ref="K125:L125"/>
    <mergeCell ref="K95:L95"/>
    <mergeCell ref="K92:L92"/>
    <mergeCell ref="I167:J167"/>
    <mergeCell ref="A168:B168"/>
    <mergeCell ref="C168:H168"/>
    <mergeCell ref="I168:J168"/>
    <mergeCell ref="A166:B166"/>
    <mergeCell ref="C166:H166"/>
    <mergeCell ref="I166:J166"/>
    <mergeCell ref="A165:B165"/>
    <mergeCell ref="C165:H165"/>
    <mergeCell ref="I165:J165"/>
    <mergeCell ref="A167:B167"/>
    <mergeCell ref="C167:H167"/>
    <mergeCell ref="A164:B164"/>
    <mergeCell ref="C164:H164"/>
    <mergeCell ref="I164:J164"/>
    <mergeCell ref="K151:L151"/>
    <mergeCell ref="K152:L152"/>
    <mergeCell ref="K144:L144"/>
    <mergeCell ref="K139:L139"/>
    <mergeCell ref="K136:L136"/>
    <mergeCell ref="K173:L173"/>
    <mergeCell ref="C143:H143"/>
    <mergeCell ref="A146:B146"/>
    <mergeCell ref="A152:B152"/>
    <mergeCell ref="I148:J148"/>
    <mergeCell ref="A155:B155"/>
    <mergeCell ref="C155:H155"/>
    <mergeCell ref="I151:J151"/>
    <mergeCell ref="A147:B147"/>
    <mergeCell ref="C147:H147"/>
    <mergeCell ref="I147:J147"/>
    <mergeCell ref="C152:H152"/>
    <mergeCell ref="I152:J152"/>
    <mergeCell ref="A149:B149"/>
    <mergeCell ref="A161:B161"/>
    <mergeCell ref="C161:H161"/>
    <mergeCell ref="C160:H160"/>
    <mergeCell ref="I160:J160"/>
    <mergeCell ref="C145:H145"/>
    <mergeCell ref="I145:J145"/>
    <mergeCell ref="A145:B145"/>
    <mergeCell ref="K149:L149"/>
    <mergeCell ref="K150:L150"/>
    <mergeCell ref="K145:L145"/>
    <mergeCell ref="K146:L146"/>
    <mergeCell ref="K154:L154"/>
    <mergeCell ref="K155:L155"/>
    <mergeCell ref="K156:L156"/>
    <mergeCell ref="K157:L157"/>
    <mergeCell ref="K153:L153"/>
    <mergeCell ref="I158:J158"/>
    <mergeCell ref="A159:B159"/>
    <mergeCell ref="C159:H159"/>
    <mergeCell ref="I159:J159"/>
    <mergeCell ref="A157:B157"/>
    <mergeCell ref="C157:H157"/>
    <mergeCell ref="I157:J157"/>
    <mergeCell ref="C149:H149"/>
    <mergeCell ref="I149:J149"/>
    <mergeCell ref="A150:B150"/>
    <mergeCell ref="C150:H150"/>
    <mergeCell ref="I150:J150"/>
    <mergeCell ref="C146:H146"/>
    <mergeCell ref="I146:J146"/>
    <mergeCell ref="A148:B148"/>
    <mergeCell ref="C148:H148"/>
    <mergeCell ref="M131:N131"/>
    <mergeCell ref="A132:B132"/>
    <mergeCell ref="C132:H132"/>
    <mergeCell ref="I132:J132"/>
    <mergeCell ref="K131:L131"/>
    <mergeCell ref="I143:J143"/>
    <mergeCell ref="A141:B141"/>
    <mergeCell ref="C141:H141"/>
    <mergeCell ref="I141:J141"/>
    <mergeCell ref="A142:B142"/>
    <mergeCell ref="C142:H142"/>
    <mergeCell ref="A144:B144"/>
    <mergeCell ref="C144:H144"/>
    <mergeCell ref="I144:J144"/>
    <mergeCell ref="A143:B143"/>
    <mergeCell ref="A138:B138"/>
    <mergeCell ref="C138:H138"/>
    <mergeCell ref="I138:J138"/>
    <mergeCell ref="K96:L96"/>
    <mergeCell ref="M130:N130"/>
    <mergeCell ref="K116:L116"/>
    <mergeCell ref="K117:L117"/>
    <mergeCell ref="K118:L118"/>
    <mergeCell ref="C101:H101"/>
    <mergeCell ref="I101:J101"/>
    <mergeCell ref="A102:B102"/>
    <mergeCell ref="C102:H102"/>
    <mergeCell ref="I102:J102"/>
    <mergeCell ref="A99:B99"/>
    <mergeCell ref="C99:H99"/>
    <mergeCell ref="I99:J99"/>
    <mergeCell ref="A109:B109"/>
    <mergeCell ref="I128:J128"/>
    <mergeCell ref="A128:B128"/>
    <mergeCell ref="A129:B129"/>
    <mergeCell ref="C128:H128"/>
    <mergeCell ref="C129:H129"/>
    <mergeCell ref="I129:J129"/>
    <mergeCell ref="C130:H130"/>
    <mergeCell ref="I130:J130"/>
    <mergeCell ref="A130:B130"/>
    <mergeCell ref="K97:L97"/>
    <mergeCell ref="I155:J155"/>
    <mergeCell ref="A156:B156"/>
    <mergeCell ref="C156:H156"/>
    <mergeCell ref="I156:J156"/>
    <mergeCell ref="A153:B153"/>
    <mergeCell ref="C153:H153"/>
    <mergeCell ref="I153:J153"/>
    <mergeCell ref="A154:B154"/>
    <mergeCell ref="C154:H154"/>
    <mergeCell ref="I154:J154"/>
    <mergeCell ref="A151:B151"/>
    <mergeCell ref="C151:H151"/>
    <mergeCell ref="A131:B131"/>
    <mergeCell ref="C131:H131"/>
    <mergeCell ref="A137:B137"/>
    <mergeCell ref="C137:H137"/>
    <mergeCell ref="I137:J137"/>
    <mergeCell ref="A140:B140"/>
    <mergeCell ref="C140:H140"/>
    <mergeCell ref="I140:J140"/>
    <mergeCell ref="C139:H139"/>
    <mergeCell ref="I139:J139"/>
    <mergeCell ref="A135:B135"/>
    <mergeCell ref="C135:H135"/>
    <mergeCell ref="I142:J142"/>
    <mergeCell ref="I131:J131"/>
    <mergeCell ref="A139:B139"/>
    <mergeCell ref="A133:B133"/>
    <mergeCell ref="C133:H133"/>
    <mergeCell ref="I133:J133"/>
    <mergeCell ref="I135:J135"/>
    <mergeCell ref="A136:B136"/>
    <mergeCell ref="C136:H136"/>
    <mergeCell ref="I136:J136"/>
    <mergeCell ref="A134:B134"/>
    <mergeCell ref="C134:H134"/>
    <mergeCell ref="I134:J134"/>
    <mergeCell ref="K86:L86"/>
    <mergeCell ref="K101:L101"/>
    <mergeCell ref="K133:L133"/>
    <mergeCell ref="K105:L105"/>
    <mergeCell ref="K106:L106"/>
    <mergeCell ref="K108:L108"/>
    <mergeCell ref="K109:L109"/>
    <mergeCell ref="K119:L119"/>
    <mergeCell ref="K90:L90"/>
    <mergeCell ref="K94:L94"/>
    <mergeCell ref="K98:L98"/>
    <mergeCell ref="K99:L99"/>
    <mergeCell ref="K100:L100"/>
    <mergeCell ref="K87:L87"/>
    <mergeCell ref="K88:L88"/>
    <mergeCell ref="K89:L89"/>
    <mergeCell ref="K93:L93"/>
    <mergeCell ref="K110:L110"/>
    <mergeCell ref="K111:L111"/>
    <mergeCell ref="K102:L102"/>
    <mergeCell ref="K107:L107"/>
    <mergeCell ref="K174:L174"/>
    <mergeCell ref="K175:L175"/>
    <mergeCell ref="K158:L158"/>
    <mergeCell ref="K159:L159"/>
    <mergeCell ref="K160:L160"/>
    <mergeCell ref="K161:L161"/>
    <mergeCell ref="K165:L165"/>
    <mergeCell ref="K166:L166"/>
    <mergeCell ref="K167:L167"/>
    <mergeCell ref="K168:L168"/>
    <mergeCell ref="K169:L169"/>
    <mergeCell ref="K162:L162"/>
    <mergeCell ref="K170:L170"/>
    <mergeCell ref="K171:L171"/>
    <mergeCell ref="K172:L172"/>
    <mergeCell ref="K164:L164"/>
    <mergeCell ref="K148:L148"/>
    <mergeCell ref="K147:L147"/>
    <mergeCell ref="K122:L122"/>
    <mergeCell ref="K135:L135"/>
    <mergeCell ref="K112:L112"/>
    <mergeCell ref="K113:L113"/>
    <mergeCell ref="K114:L114"/>
    <mergeCell ref="K115:L115"/>
    <mergeCell ref="K103:L103"/>
    <mergeCell ref="K104:L104"/>
    <mergeCell ref="K137:L137"/>
    <mergeCell ref="K138:L138"/>
    <mergeCell ref="K143:L143"/>
    <mergeCell ref="K141:L141"/>
    <mergeCell ref="K128:L128"/>
    <mergeCell ref="K129:L129"/>
    <mergeCell ref="K140:L140"/>
    <mergeCell ref="K134:L134"/>
    <mergeCell ref="K142:L142"/>
    <mergeCell ref="K72:L72"/>
    <mergeCell ref="K73:L73"/>
    <mergeCell ref="K77:L77"/>
    <mergeCell ref="K78:L78"/>
    <mergeCell ref="K79:L79"/>
    <mergeCell ref="K80:L80"/>
    <mergeCell ref="K74:L74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81:L81"/>
    <mergeCell ref="K82:L82"/>
    <mergeCell ref="K83:L83"/>
    <mergeCell ref="K84:L84"/>
    <mergeCell ref="K85:L85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7:L57"/>
    <mergeCell ref="K58:L58"/>
    <mergeCell ref="K59:L59"/>
    <mergeCell ref="K60:L60"/>
    <mergeCell ref="K70:L70"/>
    <mergeCell ref="K71:L7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A18:B18"/>
    <mergeCell ref="C18:H18"/>
    <mergeCell ref="I18:J18"/>
    <mergeCell ref="A19:B19"/>
    <mergeCell ref="C19:H19"/>
    <mergeCell ref="I19:J19"/>
    <mergeCell ref="A20:B20"/>
    <mergeCell ref="C20:H20"/>
    <mergeCell ref="I20:J20"/>
    <mergeCell ref="A21:B21"/>
    <mergeCell ref="C21:H21"/>
    <mergeCell ref="I21:J21"/>
    <mergeCell ref="A26:B26"/>
    <mergeCell ref="C26:H26"/>
    <mergeCell ref="A23:B23"/>
    <mergeCell ref="C23:H23"/>
    <mergeCell ref="K10:L10"/>
    <mergeCell ref="K13:L14"/>
    <mergeCell ref="K15:L15"/>
    <mergeCell ref="K16:L16"/>
    <mergeCell ref="K17:L17"/>
    <mergeCell ref="K18:L18"/>
    <mergeCell ref="K19:L19"/>
    <mergeCell ref="K20:L20"/>
    <mergeCell ref="K21:L21"/>
    <mergeCell ref="G1:N1"/>
    <mergeCell ref="G2:N2"/>
    <mergeCell ref="G3:N3"/>
    <mergeCell ref="F6:N6"/>
    <mergeCell ref="E4:N4"/>
    <mergeCell ref="C5:N5"/>
    <mergeCell ref="C7:N7"/>
    <mergeCell ref="A17:B17"/>
    <mergeCell ref="C17:H17"/>
    <mergeCell ref="I17:J17"/>
    <mergeCell ref="A16:B16"/>
    <mergeCell ref="C16:H16"/>
    <mergeCell ref="I16:J16"/>
    <mergeCell ref="A15:B15"/>
    <mergeCell ref="C15:H15"/>
    <mergeCell ref="I15:J15"/>
    <mergeCell ref="A12:N12"/>
    <mergeCell ref="A11:N11"/>
    <mergeCell ref="I10:J10"/>
    <mergeCell ref="A13:B14"/>
    <mergeCell ref="C13:H14"/>
    <mergeCell ref="I13:J14"/>
    <mergeCell ref="M10:N10"/>
    <mergeCell ref="M13:N14"/>
    <mergeCell ref="I23:J23"/>
    <mergeCell ref="A24:B24"/>
    <mergeCell ref="C24:H24"/>
    <mergeCell ref="I24:J24"/>
    <mergeCell ref="A22:B22"/>
    <mergeCell ref="C22:H22"/>
    <mergeCell ref="I22:J22"/>
    <mergeCell ref="A31:B31"/>
    <mergeCell ref="C31:H31"/>
    <mergeCell ref="I31:J31"/>
    <mergeCell ref="A27:B27"/>
    <mergeCell ref="C27:H27"/>
    <mergeCell ref="I27:J27"/>
    <mergeCell ref="A28:B28"/>
    <mergeCell ref="C28:H28"/>
    <mergeCell ref="I28:J28"/>
    <mergeCell ref="A25:B25"/>
    <mergeCell ref="C25:H25"/>
    <mergeCell ref="I25:J25"/>
    <mergeCell ref="I26:J26"/>
    <mergeCell ref="A32:B32"/>
    <mergeCell ref="C32:H32"/>
    <mergeCell ref="I32:J32"/>
    <mergeCell ref="A29:B29"/>
    <mergeCell ref="C29:H29"/>
    <mergeCell ref="I29:J29"/>
    <mergeCell ref="A30:B30"/>
    <mergeCell ref="C30:H30"/>
    <mergeCell ref="I30:J30"/>
    <mergeCell ref="A37:B37"/>
    <mergeCell ref="C37:H37"/>
    <mergeCell ref="I37:J37"/>
    <mergeCell ref="A38:B38"/>
    <mergeCell ref="C38:H38"/>
    <mergeCell ref="I38:J38"/>
    <mergeCell ref="A35:B35"/>
    <mergeCell ref="C35:H35"/>
    <mergeCell ref="I35:J35"/>
    <mergeCell ref="A36:B36"/>
    <mergeCell ref="C36:H36"/>
    <mergeCell ref="I36:J36"/>
    <mergeCell ref="A33:B33"/>
    <mergeCell ref="C33:H33"/>
    <mergeCell ref="I33:J33"/>
    <mergeCell ref="A34:B34"/>
    <mergeCell ref="C34:H34"/>
    <mergeCell ref="I34:J34"/>
    <mergeCell ref="A44:B44"/>
    <mergeCell ref="C44:H44"/>
    <mergeCell ref="I44:J44"/>
    <mergeCell ref="A43:B43"/>
    <mergeCell ref="C43:H43"/>
    <mergeCell ref="I43:J43"/>
    <mergeCell ref="A42:B42"/>
    <mergeCell ref="C42:H42"/>
    <mergeCell ref="I42:J42"/>
    <mergeCell ref="A41:B41"/>
    <mergeCell ref="C41:H41"/>
    <mergeCell ref="I41:J41"/>
    <mergeCell ref="A39:B39"/>
    <mergeCell ref="C39:H39"/>
    <mergeCell ref="I39:J39"/>
    <mergeCell ref="A40:B40"/>
    <mergeCell ref="C40:H40"/>
    <mergeCell ref="I40:J40"/>
    <mergeCell ref="A51:B51"/>
    <mergeCell ref="C51:H51"/>
    <mergeCell ref="I51:J51"/>
    <mergeCell ref="A49:B49"/>
    <mergeCell ref="C49:H49"/>
    <mergeCell ref="I49:J49"/>
    <mergeCell ref="A50:B50"/>
    <mergeCell ref="C50:H50"/>
    <mergeCell ref="I50:J50"/>
    <mergeCell ref="A48:B48"/>
    <mergeCell ref="C48:H48"/>
    <mergeCell ref="I48:J48"/>
    <mergeCell ref="A47:B47"/>
    <mergeCell ref="C47:H47"/>
    <mergeCell ref="I47:J47"/>
    <mergeCell ref="A45:B45"/>
    <mergeCell ref="C45:H45"/>
    <mergeCell ref="I45:J45"/>
    <mergeCell ref="A46:B46"/>
    <mergeCell ref="C46:H46"/>
    <mergeCell ref="I46:J46"/>
    <mergeCell ref="A63:B63"/>
    <mergeCell ref="C63:H63"/>
    <mergeCell ref="I63:J63"/>
    <mergeCell ref="A61:B61"/>
    <mergeCell ref="C61:H61"/>
    <mergeCell ref="I61:J61"/>
    <mergeCell ref="A62:B62"/>
    <mergeCell ref="C62:H62"/>
    <mergeCell ref="I62:J62"/>
    <mergeCell ref="A59:B59"/>
    <mergeCell ref="C59:H59"/>
    <mergeCell ref="I59:J59"/>
    <mergeCell ref="A60:B60"/>
    <mergeCell ref="C60:H60"/>
    <mergeCell ref="I60:J60"/>
    <mergeCell ref="A57:B57"/>
    <mergeCell ref="C57:H57"/>
    <mergeCell ref="I57:J57"/>
    <mergeCell ref="A58:B58"/>
    <mergeCell ref="C58:H58"/>
    <mergeCell ref="I58:J58"/>
    <mergeCell ref="A69:B69"/>
    <mergeCell ref="C69:H69"/>
    <mergeCell ref="I69:J69"/>
    <mergeCell ref="A67:B67"/>
    <mergeCell ref="C67:H67"/>
    <mergeCell ref="I67:J67"/>
    <mergeCell ref="A68:B68"/>
    <mergeCell ref="C68:H68"/>
    <mergeCell ref="I68:J68"/>
    <mergeCell ref="A66:B66"/>
    <mergeCell ref="C66:H66"/>
    <mergeCell ref="I66:J66"/>
    <mergeCell ref="A64:B64"/>
    <mergeCell ref="C64:H64"/>
    <mergeCell ref="I64:J64"/>
    <mergeCell ref="A65:B65"/>
    <mergeCell ref="C65:H65"/>
    <mergeCell ref="I65:J65"/>
    <mergeCell ref="A77:B77"/>
    <mergeCell ref="C77:H77"/>
    <mergeCell ref="I77:J77"/>
    <mergeCell ref="A78:B78"/>
    <mergeCell ref="C78:H78"/>
    <mergeCell ref="I78:J78"/>
    <mergeCell ref="A73:B73"/>
    <mergeCell ref="C73:H73"/>
    <mergeCell ref="I73:J73"/>
    <mergeCell ref="A74:B74"/>
    <mergeCell ref="C74:H74"/>
    <mergeCell ref="I74:J74"/>
    <mergeCell ref="A71:B71"/>
    <mergeCell ref="C71:H71"/>
    <mergeCell ref="I71:J71"/>
    <mergeCell ref="A72:B72"/>
    <mergeCell ref="C72:H72"/>
    <mergeCell ref="I72:J72"/>
    <mergeCell ref="A70:B70"/>
    <mergeCell ref="C70:H70"/>
    <mergeCell ref="I70:J70"/>
    <mergeCell ref="A84:B84"/>
    <mergeCell ref="C84:H84"/>
    <mergeCell ref="I84:J84"/>
    <mergeCell ref="A82:B82"/>
    <mergeCell ref="C82:H82"/>
    <mergeCell ref="I82:J82"/>
    <mergeCell ref="A83:B83"/>
    <mergeCell ref="C83:H83"/>
    <mergeCell ref="I83:J83"/>
    <mergeCell ref="A80:B80"/>
    <mergeCell ref="C80:H80"/>
    <mergeCell ref="I80:J80"/>
    <mergeCell ref="A81:B81"/>
    <mergeCell ref="C81:H81"/>
    <mergeCell ref="I81:J81"/>
    <mergeCell ref="A79:B79"/>
    <mergeCell ref="C79:H79"/>
    <mergeCell ref="I79:J79"/>
    <mergeCell ref="A90:B90"/>
    <mergeCell ref="C90:H90"/>
    <mergeCell ref="I90:J90"/>
    <mergeCell ref="A85:B85"/>
    <mergeCell ref="C85:H85"/>
    <mergeCell ref="I85:J85"/>
    <mergeCell ref="A87:B87"/>
    <mergeCell ref="C87:H87"/>
    <mergeCell ref="I87:J87"/>
    <mergeCell ref="A88:B88"/>
    <mergeCell ref="C88:H88"/>
    <mergeCell ref="I88:J88"/>
    <mergeCell ref="A89:B89"/>
    <mergeCell ref="C89:H89"/>
    <mergeCell ref="I89:J89"/>
    <mergeCell ref="A86:B86"/>
    <mergeCell ref="C86:H86"/>
    <mergeCell ref="I86:J86"/>
    <mergeCell ref="A92:B92"/>
    <mergeCell ref="C92:H92"/>
    <mergeCell ref="I92:J92"/>
    <mergeCell ref="A91:B91"/>
    <mergeCell ref="C91:H91"/>
    <mergeCell ref="I91:J91"/>
    <mergeCell ref="A95:B95"/>
    <mergeCell ref="C95:H95"/>
    <mergeCell ref="I95:J95"/>
    <mergeCell ref="A94:B94"/>
    <mergeCell ref="C94:H94"/>
    <mergeCell ref="I94:J94"/>
    <mergeCell ref="A93:B93"/>
    <mergeCell ref="C93:H93"/>
    <mergeCell ref="I93:J93"/>
    <mergeCell ref="A98:B98"/>
    <mergeCell ref="C98:H98"/>
    <mergeCell ref="I98:J98"/>
    <mergeCell ref="A108:B108"/>
    <mergeCell ref="C108:H108"/>
    <mergeCell ref="I108:J108"/>
    <mergeCell ref="A96:B96"/>
    <mergeCell ref="C96:H96"/>
    <mergeCell ref="I96:J96"/>
    <mergeCell ref="A97:B97"/>
    <mergeCell ref="C97:H97"/>
    <mergeCell ref="I97:J97"/>
    <mergeCell ref="A100:B100"/>
    <mergeCell ref="C100:H100"/>
    <mergeCell ref="I100:J100"/>
    <mergeCell ref="A101:B101"/>
    <mergeCell ref="A103:B103"/>
    <mergeCell ref="C103:H103"/>
    <mergeCell ref="I103:J103"/>
    <mergeCell ref="A104:B104"/>
    <mergeCell ref="C104:H104"/>
    <mergeCell ref="I104:J104"/>
    <mergeCell ref="C109:H109"/>
    <mergeCell ref="I109:J109"/>
    <mergeCell ref="A105:B105"/>
    <mergeCell ref="C105:H105"/>
    <mergeCell ref="I105:J105"/>
    <mergeCell ref="A106:B106"/>
    <mergeCell ref="C106:H106"/>
    <mergeCell ref="I106:J106"/>
    <mergeCell ref="A107:B107"/>
    <mergeCell ref="C107:H107"/>
    <mergeCell ref="I107:J107"/>
    <mergeCell ref="A110:B110"/>
    <mergeCell ref="C110:H110"/>
    <mergeCell ref="I110:J110"/>
    <mergeCell ref="A111:B111"/>
    <mergeCell ref="C111:H111"/>
    <mergeCell ref="I111:J111"/>
    <mergeCell ref="A116:B116"/>
    <mergeCell ref="C116:H116"/>
    <mergeCell ref="I116:J116"/>
    <mergeCell ref="A114:B114"/>
    <mergeCell ref="C114:H114"/>
    <mergeCell ref="I114:J114"/>
    <mergeCell ref="A115:B115"/>
    <mergeCell ref="C115:H115"/>
    <mergeCell ref="I115:J115"/>
    <mergeCell ref="A112:B112"/>
    <mergeCell ref="C112:H112"/>
    <mergeCell ref="I112:J112"/>
    <mergeCell ref="A113:B113"/>
    <mergeCell ref="C113:H113"/>
    <mergeCell ref="I113:J113"/>
    <mergeCell ref="A123:B123"/>
    <mergeCell ref="C123:H123"/>
    <mergeCell ref="I123:J123"/>
    <mergeCell ref="A126:B126"/>
    <mergeCell ref="C126:H126"/>
    <mergeCell ref="I122:J122"/>
    <mergeCell ref="A125:B125"/>
    <mergeCell ref="C119:H119"/>
    <mergeCell ref="I119:J119"/>
    <mergeCell ref="A120:B120"/>
    <mergeCell ref="C120:H120"/>
    <mergeCell ref="I120:J120"/>
    <mergeCell ref="A122:B122"/>
    <mergeCell ref="C122:H122"/>
    <mergeCell ref="C125:H125"/>
    <mergeCell ref="I125:J125"/>
    <mergeCell ref="A117:B117"/>
    <mergeCell ref="C117:H117"/>
    <mergeCell ref="I117:J117"/>
    <mergeCell ref="A173:B173"/>
    <mergeCell ref="C173:H173"/>
    <mergeCell ref="I173:J173"/>
    <mergeCell ref="A174:B174"/>
    <mergeCell ref="C174:H174"/>
    <mergeCell ref="I174:J174"/>
    <mergeCell ref="A163:B163"/>
    <mergeCell ref="C163:H163"/>
    <mergeCell ref="I163:J163"/>
    <mergeCell ref="A158:B158"/>
    <mergeCell ref="C158:H158"/>
    <mergeCell ref="A127:B127"/>
    <mergeCell ref="C127:H127"/>
    <mergeCell ref="I127:J127"/>
    <mergeCell ref="I126:J126"/>
    <mergeCell ref="A118:B118"/>
    <mergeCell ref="C118:H118"/>
    <mergeCell ref="I118:J118"/>
    <mergeCell ref="A124:B124"/>
    <mergeCell ref="C124:H124"/>
    <mergeCell ref="I124:J124"/>
    <mergeCell ref="A175:H175"/>
    <mergeCell ref="I175:J175"/>
    <mergeCell ref="A171:B171"/>
    <mergeCell ref="C171:H171"/>
    <mergeCell ref="I171:J171"/>
    <mergeCell ref="A172:B172"/>
    <mergeCell ref="C172:H172"/>
    <mergeCell ref="I172:J172"/>
    <mergeCell ref="K52:L52"/>
    <mergeCell ref="K53:L53"/>
    <mergeCell ref="K54:L54"/>
    <mergeCell ref="K55:L55"/>
    <mergeCell ref="K56:L56"/>
    <mergeCell ref="A169:B169"/>
    <mergeCell ref="C169:H169"/>
    <mergeCell ref="I169:J169"/>
    <mergeCell ref="A170:B170"/>
    <mergeCell ref="C170:H170"/>
    <mergeCell ref="I170:J170"/>
    <mergeCell ref="I161:J161"/>
    <mergeCell ref="A162:B162"/>
    <mergeCell ref="C162:H162"/>
    <mergeCell ref="I162:J162"/>
    <mergeCell ref="A160:B160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60:N60"/>
    <mergeCell ref="M61:N61"/>
    <mergeCell ref="M62:N62"/>
    <mergeCell ref="M63:N63"/>
    <mergeCell ref="M64:N64"/>
    <mergeCell ref="M42:N42"/>
    <mergeCell ref="M43:N43"/>
    <mergeCell ref="M44:N44"/>
    <mergeCell ref="M45:N45"/>
    <mergeCell ref="M46:N46"/>
    <mergeCell ref="M47:N47"/>
    <mergeCell ref="M48:N48"/>
    <mergeCell ref="M49:N49"/>
    <mergeCell ref="M51:N51"/>
    <mergeCell ref="M57:N57"/>
    <mergeCell ref="M58:N58"/>
    <mergeCell ref="M59:N59"/>
    <mergeCell ref="M50:N50"/>
    <mergeCell ref="M52:N52"/>
    <mergeCell ref="M53:N53"/>
    <mergeCell ref="M54:N54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97:N97"/>
    <mergeCell ref="M86:N86"/>
    <mergeCell ref="M87:N87"/>
    <mergeCell ref="M88:N88"/>
    <mergeCell ref="M89:N89"/>
    <mergeCell ref="M90:N90"/>
    <mergeCell ref="M93:N93"/>
    <mergeCell ref="M94:N94"/>
    <mergeCell ref="M95:N95"/>
    <mergeCell ref="M78:N78"/>
    <mergeCell ref="M79:N79"/>
    <mergeCell ref="M80:N80"/>
    <mergeCell ref="M81:N81"/>
    <mergeCell ref="M82:N82"/>
    <mergeCell ref="M83:N83"/>
    <mergeCell ref="M84:N84"/>
    <mergeCell ref="M85:N85"/>
    <mergeCell ref="M96:N96"/>
    <mergeCell ref="M92:N92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170:N170"/>
    <mergeCell ref="M171:N171"/>
    <mergeCell ref="M172:N172"/>
    <mergeCell ref="M174:N174"/>
    <mergeCell ref="M175:N175"/>
    <mergeCell ref="M155:N155"/>
    <mergeCell ref="M156:N156"/>
    <mergeCell ref="M157:N157"/>
    <mergeCell ref="M158:N158"/>
    <mergeCell ref="M159:N159"/>
    <mergeCell ref="M160:N160"/>
    <mergeCell ref="M161:N161"/>
    <mergeCell ref="M162:N162"/>
    <mergeCell ref="M165:N165"/>
    <mergeCell ref="M166:N166"/>
    <mergeCell ref="M167:N167"/>
    <mergeCell ref="M168:N168"/>
    <mergeCell ref="M169:N169"/>
    <mergeCell ref="M164:N164"/>
    <mergeCell ref="M173:N173"/>
    <mergeCell ref="M146:N146"/>
    <mergeCell ref="M148:N148"/>
    <mergeCell ref="M149:N149"/>
    <mergeCell ref="M150:N150"/>
    <mergeCell ref="M151:N151"/>
    <mergeCell ref="M152:N152"/>
    <mergeCell ref="M153:N153"/>
    <mergeCell ref="M154:N154"/>
    <mergeCell ref="M147:N147"/>
    <mergeCell ref="M139:N139"/>
    <mergeCell ref="M141:N141"/>
    <mergeCell ref="M142:N142"/>
    <mergeCell ref="M143:N143"/>
    <mergeCell ref="M144:N144"/>
    <mergeCell ref="M135:N135"/>
    <mergeCell ref="M133:N133"/>
    <mergeCell ref="M136:N136"/>
    <mergeCell ref="M145:N145"/>
    <mergeCell ref="M134:N134"/>
    <mergeCell ref="M137:N137"/>
    <mergeCell ref="M138:N138"/>
    <mergeCell ref="M140:N140"/>
    <mergeCell ref="M129:N129"/>
    <mergeCell ref="A121:B121"/>
    <mergeCell ref="C121:H121"/>
    <mergeCell ref="I121:J121"/>
    <mergeCell ref="A119:B119"/>
    <mergeCell ref="A76:B76"/>
    <mergeCell ref="C76:H76"/>
    <mergeCell ref="I76:J76"/>
    <mergeCell ref="K76:L76"/>
    <mergeCell ref="M76:N76"/>
    <mergeCell ref="M117:N117"/>
    <mergeCell ref="M118:N118"/>
    <mergeCell ref="M119:N119"/>
    <mergeCell ref="M120:N120"/>
    <mergeCell ref="M121:N121"/>
    <mergeCell ref="M122:N122"/>
    <mergeCell ref="M123:N123"/>
    <mergeCell ref="M124:N124"/>
    <mergeCell ref="M125:N125"/>
    <mergeCell ref="M99:N99"/>
    <mergeCell ref="M100:N100"/>
    <mergeCell ref="M101:N101"/>
    <mergeCell ref="M102:N102"/>
    <mergeCell ref="M103:N103"/>
    <mergeCell ref="M74:N74"/>
    <mergeCell ref="A75:B75"/>
    <mergeCell ref="C75:H75"/>
    <mergeCell ref="I75:J75"/>
    <mergeCell ref="K75:L75"/>
    <mergeCell ref="M75:N75"/>
    <mergeCell ref="M126:N126"/>
    <mergeCell ref="M127:N127"/>
    <mergeCell ref="M128:N128"/>
    <mergeCell ref="M104:N104"/>
    <mergeCell ref="M105:N105"/>
    <mergeCell ref="M106:N106"/>
    <mergeCell ref="M107:N107"/>
    <mergeCell ref="M108:N108"/>
    <mergeCell ref="M109:N109"/>
    <mergeCell ref="M110:N110"/>
    <mergeCell ref="M111:N111"/>
    <mergeCell ref="M112:N112"/>
    <mergeCell ref="M113:N113"/>
    <mergeCell ref="M114:N114"/>
    <mergeCell ref="M115:N115"/>
    <mergeCell ref="M116:N116"/>
    <mergeCell ref="M98:N98"/>
    <mergeCell ref="M77:N77"/>
  </mergeCells>
  <pageMargins left="0.59055118110236227" right="0.23622047244094491" top="0.35433070866141736" bottom="0.47244094488188981" header="0.23622047244094491" footer="0.23622047244094491"/>
  <pageSetup paperSize="9" scale="71" fitToHeight="8" orientation="portrait" r:id="rId1"/>
  <rowBreaks count="2" manualBreakCount="2">
    <brk id="155" max="1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Результат 1</vt:lpstr>
      <vt:lpstr>'Результат 1'!Заголовки_для_печати</vt:lpstr>
      <vt:lpstr>'Результат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Качкуркина</cp:lastModifiedBy>
  <cp:lastPrinted>2020-11-09T15:11:01Z</cp:lastPrinted>
  <dcterms:created xsi:type="dcterms:W3CDTF">2019-11-05T11:18:51Z</dcterms:created>
  <dcterms:modified xsi:type="dcterms:W3CDTF">2020-11-11T10:50:36Z</dcterms:modified>
</cp:coreProperties>
</file>