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9780" activeTab="2"/>
  </bookViews>
  <sheets>
    <sheet name="таблица 3 ДОП 2021" sheetId="1" r:id="rId1"/>
    <sheet name="таблица 3 ДОП 2022" sheetId="10" r:id="rId2"/>
    <sheet name="таблица 3 ДОП 2023" sheetId="11" r:id="rId3"/>
    <sheet name="Лист2" sheetId="2" r:id="rId4"/>
    <sheet name="Лист3" sheetId="3" r:id="rId5"/>
  </sheets>
  <definedNames>
    <definedName name="sub_11000" localSheetId="0">'таблица 3 ДОП 2021'!$A$1</definedName>
    <definedName name="sub_11000" localSheetId="1">'таблица 3 ДОП 2022'!$A$1</definedName>
    <definedName name="sub_11000" localSheetId="2">'таблица 3 ДОП 2023'!$A$1</definedName>
    <definedName name="_xlnm.Print_Area" localSheetId="0">'таблица 3 ДОП 2021'!$A$1:$Q$17</definedName>
    <definedName name="_xlnm.Print_Area" localSheetId="1">'таблица 3 ДОП 2022'!$A$1:$Q$17</definedName>
    <definedName name="_xlnm.Print_Area" localSheetId="2">'таблица 3 ДОП 2023'!$A$1:$Q$17</definedName>
  </definedNames>
  <calcPr calcId="145621"/>
</workbook>
</file>

<file path=xl/calcChain.xml><?xml version="1.0" encoding="utf-8"?>
<calcChain xmlns="http://schemas.openxmlformats.org/spreadsheetml/2006/main">
  <c r="Q16" i="11" l="1"/>
  <c r="F16" i="11" s="1"/>
  <c r="Q15" i="11"/>
  <c r="F15" i="11" s="1"/>
  <c r="Q14" i="11"/>
  <c r="F14" i="11" s="1"/>
  <c r="Q13" i="11"/>
  <c r="F13" i="11" s="1"/>
  <c r="Q12" i="11"/>
  <c r="F12" i="11" s="1"/>
  <c r="Q11" i="11"/>
  <c r="F11" i="11" s="1"/>
  <c r="Q10" i="11"/>
  <c r="F10" i="11" s="1"/>
  <c r="Q16" i="10"/>
  <c r="F16" i="10" s="1"/>
  <c r="Q15" i="10"/>
  <c r="F15" i="10" s="1"/>
  <c r="Q14" i="10"/>
  <c r="F14" i="10" s="1"/>
  <c r="Q13" i="10"/>
  <c r="F13" i="10" s="1"/>
  <c r="Q12" i="10"/>
  <c r="F12" i="10" s="1"/>
  <c r="Q11" i="10"/>
  <c r="F11" i="10" s="1"/>
  <c r="Q10" i="10"/>
  <c r="F10" i="10" s="1"/>
  <c r="P17" i="11"/>
  <c r="O17" i="11"/>
  <c r="N17" i="11"/>
  <c r="M17" i="11"/>
  <c r="L17" i="11"/>
  <c r="K17" i="11"/>
  <c r="J17" i="11"/>
  <c r="I17" i="11"/>
  <c r="H17" i="11"/>
  <c r="G17" i="11"/>
  <c r="E17" i="11"/>
  <c r="P17" i="10"/>
  <c r="O17" i="10"/>
  <c r="N17" i="10"/>
  <c r="M17" i="10"/>
  <c r="L17" i="10"/>
  <c r="K17" i="10"/>
  <c r="I17" i="10"/>
  <c r="H17" i="10"/>
  <c r="G17" i="10"/>
  <c r="E17" i="10"/>
  <c r="J17" i="10"/>
  <c r="Q17" i="11" l="1"/>
  <c r="Q17" i="10" l="1"/>
  <c r="E17" i="1"/>
  <c r="Q10" i="1"/>
  <c r="F10" i="1" s="1"/>
  <c r="Q11" i="1" l="1"/>
  <c r="F11" i="1" s="1"/>
  <c r="Q12" i="1"/>
  <c r="F12" i="1" s="1"/>
  <c r="Q13" i="1"/>
  <c r="F13" i="1" s="1"/>
  <c r="Q14" i="1"/>
  <c r="F14" i="1" s="1"/>
  <c r="Q15" i="1"/>
  <c r="F15" i="1" s="1"/>
  <c r="Q16" i="1"/>
  <c r="F16" i="1" s="1"/>
  <c r="P17" i="1"/>
  <c r="G17" i="1" l="1"/>
  <c r="H17" i="1"/>
  <c r="I17" i="1"/>
  <c r="J17" i="1"/>
  <c r="K17" i="1"/>
  <c r="L17" i="1"/>
  <c r="M17" i="1"/>
  <c r="N17" i="1"/>
  <c r="O17" i="1"/>
  <c r="Q17" i="1"/>
</calcChain>
</file>

<file path=xl/sharedStrings.xml><?xml version="1.0" encoding="utf-8"?>
<sst xmlns="http://schemas.openxmlformats.org/spreadsheetml/2006/main" count="93" uniqueCount="33">
  <si>
    <t>N</t>
  </si>
  <si>
    <t>п/п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</si>
  <si>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</si>
  <si>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</si>
  <si>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</si>
  <si>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Наименование учреждения</t>
  </si>
  <si>
    <t>Всего:</t>
  </si>
  <si>
    <t>Реализация дополнительных общеобразовательных программ</t>
  </si>
  <si>
    <t>Муниципальное учреждение дополнительного образования Быковский Центр развития творчества детей и юношества</t>
  </si>
  <si>
    <t>Муниципальное учреждение дополнительного образования "Детско-юношеская спортивная школа"</t>
  </si>
  <si>
    <t>Муниципальное учреждение дополнительного образования "Детско-юношеская спортивная школа №1"</t>
  </si>
  <si>
    <t>Муниципальное учреждение дополнительного образования Раменский Центр развития творчества детей и юношества</t>
  </si>
  <si>
    <t>Муниципальное учреждение дополнительного образования Хоровая школа "Юность России"</t>
  </si>
  <si>
    <t>Муниципальное учреждение дополнительного образования Центр внешкольной работы</t>
  </si>
  <si>
    <t>Муниципальное учреждение дополнительного образования Удельнинский центр внешкольной работы</t>
  </si>
  <si>
    <t>Расчет</t>
  </si>
  <si>
    <t>Наименование услуги</t>
  </si>
  <si>
    <t>Объем муниципальной услуги, ед.</t>
  </si>
  <si>
    <t>Норматив (на ед.услуги), руб.</t>
  </si>
  <si>
    <t>Базовый норматив затрат, непосредственно связанный с оказанием муниципальной услуги</t>
  </si>
  <si>
    <t>Базовый норматив затрат на общехозяйственные нужды</t>
  </si>
  <si>
    <t>Сумма финансового обеспечения выполнения муниципального задания, руб.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</si>
  <si>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</si>
  <si>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</si>
  <si>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</si>
  <si>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затраты на коммунальные услуги (с разбивкой по видам затрат), руб.</t>
  </si>
  <si>
    <t>затраты на приобретение услуг связи, руб.</t>
  </si>
  <si>
    <t>затраты на приобретение транспортных услуг, руб.</t>
  </si>
  <si>
    <t>прочие затраты, влияющие на стоимость оказания муниципальной услуги (с разбивкой по видам затрат), руб.</t>
  </si>
  <si>
    <t>Таблица3</t>
  </si>
  <si>
    <t>базовых нормативов затрат на услугу на 2021 год</t>
  </si>
  <si>
    <t>базовых нормативов затрат на услугу на 2022 год</t>
  </si>
  <si>
    <t>базовых нормативов затрат на услугу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</si>
</sst>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4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7" fillId="0" borderId="7" xfId="0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7" xfId="1" applyNumberFormat="1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0" xfId="0" applyFont="1" applyFill="1" applyAlignment="1">
      <alignment horizontal="justify"/>
    </xf>
    <xf numFmtId="0" fontId="5" fillId="0" borderId="0" xfId="0" applyFont="1" applyFill="1"/>
    <xf numFmtId="4" fontId="6" fillId="0" borderId="0" xfId="0" applyNumberFormat="1" applyFont="1" applyFill="1"/>
    <xf numFmtId="49" fontId="8" fillId="0" borderId="7" xfId="0" applyNumberFormat="1" applyFont="1" applyFill="1" applyBorder="1" applyAlignment="1">
      <alignment vertical="top" wrapText="1"/>
    </xf>
    <xf numFmtId="4" fontId="7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0" borderId="7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top" wrapText="1"/>
    </xf>
    <xf numFmtId="4" fontId="9" fillId="0" borderId="0" xfId="0" applyNumberFormat="1" applyFont="1" applyFill="1"/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7" fillId="0" borderId="7" xfId="0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5" fillId="0" borderId="14" xfId="0" applyFont="1" applyFill="1" applyBorder="1" applyAlignment="1">
      <alignment horizontal="center" vertical="top" wrapText="1"/>
    </xf>
    <xf numFmtId="3" fontId="8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B1" zoomScale="85" zoomScaleNormal="85" workbookViewId="0">
      <selection activeCell="A6" sqref="A6:Q6"/>
    </sheetView>
  </sheetViews>
  <sheetFormatPr defaultColWidth="9.140625" defaultRowHeight="15" x14ac:dyDescent="0.25"/>
  <cols>
    <col min="1" max="1" width="3.85546875" style="5" customWidth="1"/>
    <col min="2" max="2" width="11.140625" style="5" customWidth="1"/>
    <col min="3" max="3" width="4.85546875" style="5" customWidth="1"/>
    <col min="4" max="4" width="24.140625" style="5" customWidth="1"/>
    <col min="5" max="5" width="8.28515625" style="5" customWidth="1"/>
    <col min="6" max="6" width="11.140625" style="5" customWidth="1"/>
    <col min="7" max="7" width="14" style="7" customWidth="1"/>
    <col min="8" max="8" width="13.85546875" style="5" customWidth="1"/>
    <col min="9" max="9" width="12.140625" style="5" customWidth="1"/>
    <col min="10" max="13" width="13.85546875" style="5" customWidth="1"/>
    <col min="14" max="14" width="11.7109375" style="5" customWidth="1"/>
    <col min="15" max="15" width="11.42578125" style="5" customWidth="1"/>
    <col min="16" max="16" width="13.85546875" style="5" customWidth="1"/>
    <col min="17" max="17" width="14.28515625" style="7" customWidth="1"/>
    <col min="18" max="18" width="14.28515625" style="5" customWidth="1"/>
    <col min="19" max="19" width="14.140625" style="5" customWidth="1"/>
    <col min="20" max="20" width="14.140625" style="5" bestFit="1" customWidth="1"/>
    <col min="21" max="21" width="11.7109375" style="5" customWidth="1"/>
    <col min="22" max="16384" width="9.140625" style="5"/>
  </cols>
  <sheetData>
    <row r="1" spans="1:21" ht="18.75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21" ht="18.75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1" ht="18.75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21" ht="18.75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21" ht="15.75" x14ac:dyDescent="0.25">
      <c r="A5" s="31" t="s">
        <v>15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21" ht="15.75" x14ac:dyDescent="0.25">
      <c r="A6" s="31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21" ht="16.5" thickBot="1" x14ac:dyDescent="0.3">
      <c r="A7" s="6"/>
      <c r="P7" s="32" t="s">
        <v>29</v>
      </c>
      <c r="Q7" s="32"/>
    </row>
    <row r="8" spans="1:21" ht="31.5" customHeight="1" thickBot="1" x14ac:dyDescent="0.3">
      <c r="A8" s="14" t="s">
        <v>0</v>
      </c>
      <c r="B8" s="33" t="s">
        <v>16</v>
      </c>
      <c r="C8" s="35" t="s">
        <v>5</v>
      </c>
      <c r="D8" s="36"/>
      <c r="E8" s="35" t="s">
        <v>17</v>
      </c>
      <c r="F8" s="39" t="s">
        <v>18</v>
      </c>
      <c r="G8" s="41" t="s">
        <v>19</v>
      </c>
      <c r="H8" s="41"/>
      <c r="I8" s="42"/>
      <c r="J8" s="43" t="s">
        <v>20</v>
      </c>
      <c r="K8" s="41"/>
      <c r="L8" s="41"/>
      <c r="M8" s="41"/>
      <c r="N8" s="41"/>
      <c r="O8" s="41"/>
      <c r="P8" s="42"/>
      <c r="Q8" s="44" t="s">
        <v>21</v>
      </c>
    </row>
    <row r="9" spans="1:21" ht="158.25" customHeight="1" thickBot="1" x14ac:dyDescent="0.3">
      <c r="A9" s="16" t="s">
        <v>1</v>
      </c>
      <c r="B9" s="34"/>
      <c r="C9" s="37"/>
      <c r="D9" s="38"/>
      <c r="E9" s="37"/>
      <c r="F9" s="40"/>
      <c r="G9" s="25" t="s">
        <v>22</v>
      </c>
      <c r="H9" s="25" t="s">
        <v>23</v>
      </c>
      <c r="I9" s="25" t="s">
        <v>24</v>
      </c>
      <c r="J9" s="25" t="s">
        <v>25</v>
      </c>
      <c r="K9" s="25" t="s">
        <v>2</v>
      </c>
      <c r="L9" s="17" t="s">
        <v>26</v>
      </c>
      <c r="M9" s="17" t="s">
        <v>27</v>
      </c>
      <c r="N9" s="17" t="s">
        <v>3</v>
      </c>
      <c r="O9" s="17" t="s">
        <v>4</v>
      </c>
      <c r="P9" s="17" t="s">
        <v>28</v>
      </c>
      <c r="Q9" s="45"/>
    </row>
    <row r="10" spans="1:21" ht="57" customHeight="1" x14ac:dyDescent="0.25">
      <c r="A10" s="29">
        <v>1</v>
      </c>
      <c r="B10" s="28" t="s">
        <v>7</v>
      </c>
      <c r="C10" s="1">
        <v>1</v>
      </c>
      <c r="D10" s="9" t="s">
        <v>8</v>
      </c>
      <c r="E10" s="26">
        <v>1605</v>
      </c>
      <c r="F10" s="3">
        <f>Q10/E10</f>
        <v>15708.461059190031</v>
      </c>
      <c r="G10" s="2">
        <v>18502964.359999999</v>
      </c>
      <c r="H10" s="4">
        <v>0</v>
      </c>
      <c r="I10" s="4">
        <v>0</v>
      </c>
      <c r="J10" s="3">
        <v>664991.67000000004</v>
      </c>
      <c r="K10" s="2">
        <v>4874845.6399999997</v>
      </c>
      <c r="L10" s="3">
        <v>55000</v>
      </c>
      <c r="M10" s="3">
        <v>50000</v>
      </c>
      <c r="N10" s="3">
        <v>0</v>
      </c>
      <c r="O10" s="3">
        <v>0</v>
      </c>
      <c r="P10" s="2">
        <v>1064278.33</v>
      </c>
      <c r="Q10" s="3">
        <f t="shared" ref="Q10:Q16" si="0">SUM(G10:P10)</f>
        <v>25212080</v>
      </c>
      <c r="R10" s="8"/>
      <c r="S10" s="8"/>
      <c r="T10" s="8"/>
      <c r="U10" s="24"/>
    </row>
    <row r="11" spans="1:21" ht="54" customHeight="1" x14ac:dyDescent="0.25">
      <c r="A11" s="29"/>
      <c r="B11" s="28"/>
      <c r="C11" s="1">
        <v>2</v>
      </c>
      <c r="D11" s="9" t="s">
        <v>9</v>
      </c>
      <c r="E11" s="26">
        <v>1508</v>
      </c>
      <c r="F11" s="3">
        <f t="shared" ref="F11:F16" si="1">Q11/E11</f>
        <v>21485.059681697614</v>
      </c>
      <c r="G11" s="2">
        <v>21772267.510000002</v>
      </c>
      <c r="H11" s="4">
        <v>0</v>
      </c>
      <c r="I11" s="4">
        <v>0</v>
      </c>
      <c r="J11" s="3">
        <v>406098.03</v>
      </c>
      <c r="K11" s="2">
        <v>4641932.49</v>
      </c>
      <c r="L11" s="3">
        <v>53700</v>
      </c>
      <c r="M11" s="3">
        <v>1500000</v>
      </c>
      <c r="N11" s="3">
        <v>0</v>
      </c>
      <c r="O11" s="3">
        <v>0</v>
      </c>
      <c r="P11" s="2">
        <v>4025471.9699999997</v>
      </c>
      <c r="Q11" s="3">
        <f t="shared" si="0"/>
        <v>32399470</v>
      </c>
      <c r="R11" s="8"/>
      <c r="S11" s="8"/>
      <c r="T11" s="8"/>
      <c r="U11" s="24"/>
    </row>
    <row r="12" spans="1:21" ht="54" customHeight="1" x14ac:dyDescent="0.25">
      <c r="A12" s="29"/>
      <c r="B12" s="28"/>
      <c r="C12" s="1">
        <v>3</v>
      </c>
      <c r="D12" s="9" t="s">
        <v>10</v>
      </c>
      <c r="E12" s="26">
        <v>982</v>
      </c>
      <c r="F12" s="3">
        <f t="shared" si="1"/>
        <v>35419.287169042771</v>
      </c>
      <c r="G12" s="2">
        <v>17016331.960000001</v>
      </c>
      <c r="H12" s="4">
        <v>0</v>
      </c>
      <c r="I12" s="4">
        <v>0</v>
      </c>
      <c r="J12" s="3">
        <v>790222.85</v>
      </c>
      <c r="K12" s="2">
        <v>8638248.0399999991</v>
      </c>
      <c r="L12" s="3">
        <v>85000</v>
      </c>
      <c r="M12" s="3">
        <v>1300000</v>
      </c>
      <c r="N12" s="3">
        <v>0</v>
      </c>
      <c r="O12" s="3">
        <v>0</v>
      </c>
      <c r="P12" s="2">
        <v>6951937.1500000004</v>
      </c>
      <c r="Q12" s="3">
        <f t="shared" si="0"/>
        <v>34781740</v>
      </c>
      <c r="R12" s="8"/>
      <c r="S12" s="8"/>
      <c r="T12" s="8"/>
      <c r="U12" s="24"/>
    </row>
    <row r="13" spans="1:21" ht="54" customHeight="1" x14ac:dyDescent="0.25">
      <c r="A13" s="29"/>
      <c r="B13" s="28"/>
      <c r="C13" s="1">
        <v>4</v>
      </c>
      <c r="D13" s="9" t="s">
        <v>11</v>
      </c>
      <c r="E13" s="26">
        <v>2450</v>
      </c>
      <c r="F13" s="3">
        <f t="shared" si="1"/>
        <v>17451.689795918366</v>
      </c>
      <c r="G13" s="2">
        <v>30362412.329999998</v>
      </c>
      <c r="H13" s="4">
        <v>0</v>
      </c>
      <c r="I13" s="4">
        <v>0</v>
      </c>
      <c r="J13" s="3">
        <v>804849.92</v>
      </c>
      <c r="K13" s="2">
        <v>9754367.6699999999</v>
      </c>
      <c r="L13" s="3">
        <v>65000</v>
      </c>
      <c r="M13" s="3">
        <v>50000</v>
      </c>
      <c r="N13" s="3">
        <v>0</v>
      </c>
      <c r="O13" s="3">
        <v>0</v>
      </c>
      <c r="P13" s="2">
        <v>1720010.08</v>
      </c>
      <c r="Q13" s="3">
        <f t="shared" si="0"/>
        <v>42756640</v>
      </c>
      <c r="R13" s="8"/>
      <c r="S13" s="8"/>
      <c r="T13" s="8"/>
      <c r="U13" s="24"/>
    </row>
    <row r="14" spans="1:21" ht="37.5" customHeight="1" x14ac:dyDescent="0.25">
      <c r="A14" s="29"/>
      <c r="B14" s="28"/>
      <c r="C14" s="1">
        <v>5</v>
      </c>
      <c r="D14" s="9" t="s">
        <v>12</v>
      </c>
      <c r="E14" s="26">
        <v>781</v>
      </c>
      <c r="F14" s="3">
        <f t="shared" si="1"/>
        <v>30549.3085787452</v>
      </c>
      <c r="G14" s="2">
        <v>15336806.5</v>
      </c>
      <c r="H14" s="4">
        <v>0</v>
      </c>
      <c r="I14" s="4">
        <v>0</v>
      </c>
      <c r="J14" s="3">
        <v>775148.93</v>
      </c>
      <c r="K14" s="2">
        <v>6085153.5</v>
      </c>
      <c r="L14" s="3">
        <v>47500</v>
      </c>
      <c r="M14" s="3">
        <v>120000</v>
      </c>
      <c r="N14" s="3">
        <v>0</v>
      </c>
      <c r="O14" s="3">
        <v>0</v>
      </c>
      <c r="P14" s="2">
        <v>1494401.0699999998</v>
      </c>
      <c r="Q14" s="3">
        <f t="shared" si="0"/>
        <v>23859010</v>
      </c>
      <c r="R14" s="8"/>
      <c r="S14" s="8"/>
      <c r="T14" s="8"/>
      <c r="U14" s="24"/>
    </row>
    <row r="15" spans="1:21" ht="39.75" customHeight="1" x14ac:dyDescent="0.25">
      <c r="A15" s="29"/>
      <c r="B15" s="28"/>
      <c r="C15" s="1">
        <v>6</v>
      </c>
      <c r="D15" s="9" t="s">
        <v>13</v>
      </c>
      <c r="E15" s="26">
        <v>1465</v>
      </c>
      <c r="F15" s="3">
        <f t="shared" si="1"/>
        <v>18593.467576791809</v>
      </c>
      <c r="G15" s="2">
        <v>16815178.420000002</v>
      </c>
      <c r="H15" s="4">
        <v>0</v>
      </c>
      <c r="I15" s="4">
        <v>0</v>
      </c>
      <c r="J15" s="3">
        <v>882556</v>
      </c>
      <c r="K15" s="2">
        <v>7558771.5800000001</v>
      </c>
      <c r="L15" s="3">
        <v>86000</v>
      </c>
      <c r="M15" s="3">
        <v>100000</v>
      </c>
      <c r="N15" s="3">
        <v>0</v>
      </c>
      <c r="O15" s="3">
        <v>0</v>
      </c>
      <c r="P15" s="2">
        <v>1796924</v>
      </c>
      <c r="Q15" s="3">
        <f t="shared" si="0"/>
        <v>27239430</v>
      </c>
      <c r="R15" s="8"/>
      <c r="S15" s="8"/>
      <c r="T15" s="8"/>
      <c r="U15" s="24"/>
    </row>
    <row r="16" spans="1:21" ht="51.75" customHeight="1" x14ac:dyDescent="0.25">
      <c r="A16" s="29"/>
      <c r="B16" s="28"/>
      <c r="C16" s="1">
        <v>7</v>
      </c>
      <c r="D16" s="9" t="s">
        <v>14</v>
      </c>
      <c r="E16" s="26">
        <v>710</v>
      </c>
      <c r="F16" s="3">
        <f t="shared" si="1"/>
        <v>28183.577464788734</v>
      </c>
      <c r="G16" s="2">
        <v>8924302.3000000007</v>
      </c>
      <c r="H16" s="4">
        <v>0</v>
      </c>
      <c r="I16" s="4">
        <v>0</v>
      </c>
      <c r="J16" s="3">
        <v>3241915.43</v>
      </c>
      <c r="K16" s="2">
        <v>6344117.7000000002</v>
      </c>
      <c r="L16" s="3">
        <v>53000</v>
      </c>
      <c r="M16" s="3">
        <v>0</v>
      </c>
      <c r="N16" s="3">
        <v>0</v>
      </c>
      <c r="O16" s="3">
        <v>0</v>
      </c>
      <c r="P16" s="2">
        <v>1447004.5699999998</v>
      </c>
      <c r="Q16" s="3">
        <f t="shared" si="0"/>
        <v>20010340</v>
      </c>
      <c r="R16" s="8"/>
      <c r="S16" s="8"/>
      <c r="T16" s="8"/>
      <c r="U16" s="24"/>
    </row>
    <row r="17" spans="1:21" s="11" customFormat="1" ht="26.25" customHeight="1" x14ac:dyDescent="0.2">
      <c r="A17" s="27" t="s">
        <v>6</v>
      </c>
      <c r="B17" s="27"/>
      <c r="C17" s="27"/>
      <c r="D17" s="27"/>
      <c r="E17" s="18">
        <f>SUM(E10:E16)</f>
        <v>9501</v>
      </c>
      <c r="F17" s="12"/>
      <c r="G17" s="10">
        <f t="shared" ref="G17:P17" si="2">SUM(G10:G16)</f>
        <v>128730263.38</v>
      </c>
      <c r="H17" s="10">
        <f t="shared" si="2"/>
        <v>0</v>
      </c>
      <c r="I17" s="10">
        <f t="shared" si="2"/>
        <v>0</v>
      </c>
      <c r="J17" s="10">
        <f t="shared" si="2"/>
        <v>7565782.8300000001</v>
      </c>
      <c r="K17" s="10">
        <f t="shared" si="2"/>
        <v>47897436.619999997</v>
      </c>
      <c r="L17" s="10">
        <f t="shared" si="2"/>
        <v>445200</v>
      </c>
      <c r="M17" s="10">
        <f t="shared" si="2"/>
        <v>3120000</v>
      </c>
      <c r="N17" s="10">
        <f t="shared" si="2"/>
        <v>0</v>
      </c>
      <c r="O17" s="10">
        <f t="shared" si="2"/>
        <v>0</v>
      </c>
      <c r="P17" s="10">
        <f t="shared" si="2"/>
        <v>18500027.170000002</v>
      </c>
      <c r="Q17" s="10">
        <f>SUM(Q10:Q16)</f>
        <v>206258710</v>
      </c>
      <c r="R17" s="15"/>
      <c r="S17" s="15"/>
      <c r="T17" s="15"/>
      <c r="U17" s="15"/>
    </row>
    <row r="19" spans="1:21" x14ac:dyDescent="0.25">
      <c r="K19" s="8"/>
    </row>
  </sheetData>
  <mergeCells count="16">
    <mergeCell ref="A17:D17"/>
    <mergeCell ref="B10:B16"/>
    <mergeCell ref="A10:A16"/>
    <mergeCell ref="A1:Q1"/>
    <mergeCell ref="A2:Q2"/>
    <mergeCell ref="A3:Q3"/>
    <mergeCell ref="A5:Q5"/>
    <mergeCell ref="A6:Q6"/>
    <mergeCell ref="P7:Q7"/>
    <mergeCell ref="B8:B9"/>
    <mergeCell ref="C8:D9"/>
    <mergeCell ref="E8:E9"/>
    <mergeCell ref="F8:F9"/>
    <mergeCell ref="G8:I8"/>
    <mergeCell ref="J8:P8"/>
    <mergeCell ref="Q8:Q9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E1" zoomScale="85" zoomScaleNormal="85" workbookViewId="0">
      <selection activeCell="Q8" sqref="Q8:Q9"/>
    </sheetView>
  </sheetViews>
  <sheetFormatPr defaultColWidth="9.140625" defaultRowHeight="15" x14ac:dyDescent="0.25"/>
  <cols>
    <col min="1" max="1" width="3.85546875" style="5" customWidth="1"/>
    <col min="2" max="2" width="11.140625" style="5" customWidth="1"/>
    <col min="3" max="3" width="4.85546875" style="5" customWidth="1"/>
    <col min="4" max="4" width="24.140625" style="5" customWidth="1"/>
    <col min="5" max="5" width="8.28515625" style="5" customWidth="1"/>
    <col min="6" max="6" width="11.140625" style="5" customWidth="1"/>
    <col min="7" max="7" width="14" style="7" customWidth="1"/>
    <col min="8" max="8" width="13.85546875" style="5" customWidth="1"/>
    <col min="9" max="9" width="12.140625" style="5" customWidth="1"/>
    <col min="10" max="13" width="13.85546875" style="5" customWidth="1"/>
    <col min="14" max="14" width="11.7109375" style="5" customWidth="1"/>
    <col min="15" max="15" width="11.42578125" style="5" customWidth="1"/>
    <col min="16" max="16" width="13.85546875" style="5" customWidth="1"/>
    <col min="17" max="17" width="14.28515625" style="7" customWidth="1"/>
    <col min="18" max="18" width="14.28515625" style="5" customWidth="1"/>
    <col min="19" max="19" width="12" style="5" customWidth="1"/>
    <col min="20" max="20" width="10" style="5" bestFit="1" customWidth="1"/>
    <col min="21" max="16384" width="9.140625" style="5"/>
  </cols>
  <sheetData>
    <row r="1" spans="1:21" ht="18.75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21" ht="18.75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1" ht="18.75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21" ht="18.75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21" ht="15.75" x14ac:dyDescent="0.25">
      <c r="A5" s="31" t="s">
        <v>15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21" ht="15.75" x14ac:dyDescent="0.25">
      <c r="A6" s="31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21" ht="16.5" thickBot="1" x14ac:dyDescent="0.3">
      <c r="A7" s="6"/>
      <c r="P7" s="32" t="s">
        <v>29</v>
      </c>
      <c r="Q7" s="32"/>
    </row>
    <row r="8" spans="1:21" ht="31.5" customHeight="1" thickBot="1" x14ac:dyDescent="0.3">
      <c r="A8" s="19" t="s">
        <v>0</v>
      </c>
      <c r="B8" s="33" t="s">
        <v>16</v>
      </c>
      <c r="C8" s="35" t="s">
        <v>5</v>
      </c>
      <c r="D8" s="36"/>
      <c r="E8" s="35" t="s">
        <v>17</v>
      </c>
      <c r="F8" s="39" t="s">
        <v>18</v>
      </c>
      <c r="G8" s="41" t="s">
        <v>19</v>
      </c>
      <c r="H8" s="41"/>
      <c r="I8" s="42"/>
      <c r="J8" s="43" t="s">
        <v>20</v>
      </c>
      <c r="K8" s="41"/>
      <c r="L8" s="41"/>
      <c r="M8" s="41"/>
      <c r="N8" s="41"/>
      <c r="O8" s="41"/>
      <c r="P8" s="42"/>
      <c r="Q8" s="44" t="s">
        <v>21</v>
      </c>
    </row>
    <row r="9" spans="1:21" ht="158.25" customHeight="1" thickBot="1" x14ac:dyDescent="0.3">
      <c r="A9" s="20" t="s">
        <v>1</v>
      </c>
      <c r="B9" s="34"/>
      <c r="C9" s="37"/>
      <c r="D9" s="38"/>
      <c r="E9" s="37"/>
      <c r="F9" s="46"/>
      <c r="G9" s="21" t="s">
        <v>22</v>
      </c>
      <c r="H9" s="21" t="s">
        <v>23</v>
      </c>
      <c r="I9" s="21" t="s">
        <v>24</v>
      </c>
      <c r="J9" s="21" t="s">
        <v>25</v>
      </c>
      <c r="K9" s="21" t="s">
        <v>2</v>
      </c>
      <c r="L9" s="21" t="s">
        <v>26</v>
      </c>
      <c r="M9" s="21" t="s">
        <v>27</v>
      </c>
      <c r="N9" s="21" t="s">
        <v>3</v>
      </c>
      <c r="O9" s="21" t="s">
        <v>4</v>
      </c>
      <c r="P9" s="21" t="s">
        <v>28</v>
      </c>
      <c r="Q9" s="45"/>
    </row>
    <row r="10" spans="1:21" ht="57" customHeight="1" x14ac:dyDescent="0.25">
      <c r="A10" s="29">
        <v>1</v>
      </c>
      <c r="B10" s="28" t="s">
        <v>7</v>
      </c>
      <c r="C10" s="1">
        <v>1</v>
      </c>
      <c r="D10" s="9" t="s">
        <v>8</v>
      </c>
      <c r="E10" s="26">
        <v>1605</v>
      </c>
      <c r="F10" s="3">
        <f>Q10/E10</f>
        <v>15708.461059190031</v>
      </c>
      <c r="G10" s="2">
        <v>18502964.359999999</v>
      </c>
      <c r="H10" s="4">
        <v>0</v>
      </c>
      <c r="I10" s="4">
        <v>0</v>
      </c>
      <c r="J10" s="3">
        <v>664991.67000000004</v>
      </c>
      <c r="K10" s="2">
        <v>4874845.6399999997</v>
      </c>
      <c r="L10" s="3">
        <v>55000</v>
      </c>
      <c r="M10" s="3">
        <v>50000</v>
      </c>
      <c r="N10" s="3">
        <v>0</v>
      </c>
      <c r="O10" s="3">
        <v>0</v>
      </c>
      <c r="P10" s="2">
        <v>1064278.33</v>
      </c>
      <c r="Q10" s="3">
        <f t="shared" ref="Q10:Q16" si="0">SUM(G10:P10)</f>
        <v>25212080</v>
      </c>
      <c r="R10" s="8"/>
      <c r="S10" s="8"/>
      <c r="T10" s="8"/>
      <c r="U10" s="24"/>
    </row>
    <row r="11" spans="1:21" ht="54" customHeight="1" x14ac:dyDescent="0.25">
      <c r="A11" s="29"/>
      <c r="B11" s="28"/>
      <c r="C11" s="1">
        <v>2</v>
      </c>
      <c r="D11" s="9" t="s">
        <v>9</v>
      </c>
      <c r="E11" s="26">
        <v>1508</v>
      </c>
      <c r="F11" s="3">
        <f t="shared" ref="F11:F16" si="1">Q11/E11</f>
        <v>21485.059681697614</v>
      </c>
      <c r="G11" s="2">
        <v>21772267.510000002</v>
      </c>
      <c r="H11" s="4">
        <v>0</v>
      </c>
      <c r="I11" s="4">
        <v>0</v>
      </c>
      <c r="J11" s="3">
        <v>406098.03</v>
      </c>
      <c r="K11" s="2">
        <v>4641932.49</v>
      </c>
      <c r="L11" s="3">
        <v>53700</v>
      </c>
      <c r="M11" s="3">
        <v>1500000</v>
      </c>
      <c r="N11" s="3">
        <v>0</v>
      </c>
      <c r="O11" s="3">
        <v>0</v>
      </c>
      <c r="P11" s="2">
        <v>4025471.9699999997</v>
      </c>
      <c r="Q11" s="3">
        <f t="shared" si="0"/>
        <v>32399470</v>
      </c>
      <c r="R11" s="8"/>
      <c r="S11" s="8"/>
      <c r="T11" s="8"/>
      <c r="U11" s="24"/>
    </row>
    <row r="12" spans="1:21" ht="54" customHeight="1" x14ac:dyDescent="0.25">
      <c r="A12" s="29"/>
      <c r="B12" s="28"/>
      <c r="C12" s="1">
        <v>3</v>
      </c>
      <c r="D12" s="9" t="s">
        <v>10</v>
      </c>
      <c r="E12" s="26">
        <v>982</v>
      </c>
      <c r="F12" s="3">
        <f t="shared" si="1"/>
        <v>35419.287169042771</v>
      </c>
      <c r="G12" s="2">
        <v>17016331.960000001</v>
      </c>
      <c r="H12" s="4">
        <v>0</v>
      </c>
      <c r="I12" s="4">
        <v>0</v>
      </c>
      <c r="J12" s="3">
        <v>790222.85</v>
      </c>
      <c r="K12" s="2">
        <v>8638248.0399999991</v>
      </c>
      <c r="L12" s="3">
        <v>85000</v>
      </c>
      <c r="M12" s="3">
        <v>1300000</v>
      </c>
      <c r="N12" s="3">
        <v>0</v>
      </c>
      <c r="O12" s="3">
        <v>0</v>
      </c>
      <c r="P12" s="2">
        <v>6951937.1500000004</v>
      </c>
      <c r="Q12" s="3">
        <f t="shared" si="0"/>
        <v>34781740</v>
      </c>
      <c r="R12" s="8"/>
      <c r="S12" s="8"/>
      <c r="T12" s="8"/>
      <c r="U12" s="24"/>
    </row>
    <row r="13" spans="1:21" ht="54" customHeight="1" x14ac:dyDescent="0.25">
      <c r="A13" s="29"/>
      <c r="B13" s="28"/>
      <c r="C13" s="1">
        <v>4</v>
      </c>
      <c r="D13" s="9" t="s">
        <v>11</v>
      </c>
      <c r="E13" s="26">
        <v>2450</v>
      </c>
      <c r="F13" s="3">
        <f t="shared" si="1"/>
        <v>17451.689795918366</v>
      </c>
      <c r="G13" s="2">
        <v>30362412.329999998</v>
      </c>
      <c r="H13" s="4">
        <v>0</v>
      </c>
      <c r="I13" s="4">
        <v>0</v>
      </c>
      <c r="J13" s="3">
        <v>804849.92</v>
      </c>
      <c r="K13" s="2">
        <v>9754367.6699999999</v>
      </c>
      <c r="L13" s="3">
        <v>65000</v>
      </c>
      <c r="M13" s="3">
        <v>50000</v>
      </c>
      <c r="N13" s="3">
        <v>0</v>
      </c>
      <c r="O13" s="3">
        <v>0</v>
      </c>
      <c r="P13" s="2">
        <v>1720010.08</v>
      </c>
      <c r="Q13" s="3">
        <f t="shared" si="0"/>
        <v>42756640</v>
      </c>
      <c r="R13" s="8"/>
      <c r="S13" s="8"/>
      <c r="T13" s="8"/>
      <c r="U13" s="24"/>
    </row>
    <row r="14" spans="1:21" ht="37.5" customHeight="1" x14ac:dyDescent="0.25">
      <c r="A14" s="29"/>
      <c r="B14" s="28"/>
      <c r="C14" s="1">
        <v>5</v>
      </c>
      <c r="D14" s="9" t="s">
        <v>12</v>
      </c>
      <c r="E14" s="26">
        <v>781</v>
      </c>
      <c r="F14" s="3">
        <f t="shared" si="1"/>
        <v>30549.3085787452</v>
      </c>
      <c r="G14" s="2">
        <v>15336806.5</v>
      </c>
      <c r="H14" s="4">
        <v>0</v>
      </c>
      <c r="I14" s="4">
        <v>0</v>
      </c>
      <c r="J14" s="3">
        <v>775148.93</v>
      </c>
      <c r="K14" s="2">
        <v>6085153.5</v>
      </c>
      <c r="L14" s="3">
        <v>47500</v>
      </c>
      <c r="M14" s="3">
        <v>120000</v>
      </c>
      <c r="N14" s="3">
        <v>0</v>
      </c>
      <c r="O14" s="3">
        <v>0</v>
      </c>
      <c r="P14" s="2">
        <v>1494401.0699999998</v>
      </c>
      <c r="Q14" s="3">
        <f t="shared" si="0"/>
        <v>23859010</v>
      </c>
      <c r="R14" s="8"/>
      <c r="S14" s="8"/>
      <c r="T14" s="8"/>
      <c r="U14" s="24"/>
    </row>
    <row r="15" spans="1:21" ht="39.75" customHeight="1" x14ac:dyDescent="0.25">
      <c r="A15" s="29"/>
      <c r="B15" s="28"/>
      <c r="C15" s="1">
        <v>6</v>
      </c>
      <c r="D15" s="9" t="s">
        <v>13</v>
      </c>
      <c r="E15" s="26">
        <v>1465</v>
      </c>
      <c r="F15" s="3">
        <f t="shared" si="1"/>
        <v>18593.467576791809</v>
      </c>
      <c r="G15" s="2">
        <v>16815178.420000002</v>
      </c>
      <c r="H15" s="4">
        <v>0</v>
      </c>
      <c r="I15" s="4">
        <v>0</v>
      </c>
      <c r="J15" s="3">
        <v>882556</v>
      </c>
      <c r="K15" s="2">
        <v>7558771.5800000001</v>
      </c>
      <c r="L15" s="3">
        <v>86000</v>
      </c>
      <c r="M15" s="3">
        <v>100000</v>
      </c>
      <c r="N15" s="3">
        <v>0</v>
      </c>
      <c r="O15" s="3">
        <v>0</v>
      </c>
      <c r="P15" s="2">
        <v>1796924</v>
      </c>
      <c r="Q15" s="3">
        <f t="shared" si="0"/>
        <v>27239430</v>
      </c>
      <c r="R15" s="8"/>
      <c r="S15" s="8"/>
      <c r="T15" s="8"/>
      <c r="U15" s="24"/>
    </row>
    <row r="16" spans="1:21" ht="51.75" customHeight="1" x14ac:dyDescent="0.25">
      <c r="A16" s="29"/>
      <c r="B16" s="28"/>
      <c r="C16" s="1">
        <v>7</v>
      </c>
      <c r="D16" s="9" t="s">
        <v>14</v>
      </c>
      <c r="E16" s="26">
        <v>710</v>
      </c>
      <c r="F16" s="3">
        <f t="shared" si="1"/>
        <v>28183.577464788734</v>
      </c>
      <c r="G16" s="2">
        <v>8924302.3000000007</v>
      </c>
      <c r="H16" s="4">
        <v>0</v>
      </c>
      <c r="I16" s="4">
        <v>0</v>
      </c>
      <c r="J16" s="3">
        <v>3241915.43</v>
      </c>
      <c r="K16" s="2">
        <v>6344117.7000000002</v>
      </c>
      <c r="L16" s="3">
        <v>53000</v>
      </c>
      <c r="M16" s="3">
        <v>0</v>
      </c>
      <c r="N16" s="3">
        <v>0</v>
      </c>
      <c r="O16" s="3">
        <v>0</v>
      </c>
      <c r="P16" s="2">
        <v>1447004.5699999998</v>
      </c>
      <c r="Q16" s="3">
        <f t="shared" si="0"/>
        <v>20010340</v>
      </c>
      <c r="R16" s="8"/>
      <c r="S16" s="8"/>
      <c r="T16" s="8"/>
      <c r="U16" s="24"/>
    </row>
    <row r="17" spans="1:18" s="11" customFormat="1" ht="26.25" customHeight="1" x14ac:dyDescent="0.2">
      <c r="A17" s="27" t="s">
        <v>6</v>
      </c>
      <c r="B17" s="27"/>
      <c r="C17" s="27"/>
      <c r="D17" s="27"/>
      <c r="E17" s="18">
        <f>SUM(E10:E16)</f>
        <v>9501</v>
      </c>
      <c r="F17" s="23"/>
      <c r="G17" s="10">
        <f t="shared" ref="G17:P17" si="2">SUM(G10:G16)</f>
        <v>128730263.38</v>
      </c>
      <c r="H17" s="10">
        <f t="shared" si="2"/>
        <v>0</v>
      </c>
      <c r="I17" s="10">
        <f t="shared" si="2"/>
        <v>0</v>
      </c>
      <c r="J17" s="10">
        <f t="shared" si="2"/>
        <v>7565782.8300000001</v>
      </c>
      <c r="K17" s="10">
        <f t="shared" si="2"/>
        <v>47897436.619999997</v>
      </c>
      <c r="L17" s="10">
        <f t="shared" si="2"/>
        <v>445200</v>
      </c>
      <c r="M17" s="10">
        <f t="shared" si="2"/>
        <v>3120000</v>
      </c>
      <c r="N17" s="10">
        <f t="shared" si="2"/>
        <v>0</v>
      </c>
      <c r="O17" s="10">
        <f t="shared" si="2"/>
        <v>0</v>
      </c>
      <c r="P17" s="10">
        <f t="shared" si="2"/>
        <v>18500027.170000002</v>
      </c>
      <c r="Q17" s="10">
        <f>SUM(Q10:Q16)</f>
        <v>206258710</v>
      </c>
      <c r="R17" s="15"/>
    </row>
  </sheetData>
  <mergeCells count="16">
    <mergeCell ref="P7:Q7"/>
    <mergeCell ref="A1:Q1"/>
    <mergeCell ref="A2:Q2"/>
    <mergeCell ref="A3:Q3"/>
    <mergeCell ref="A5:Q5"/>
    <mergeCell ref="A6:Q6"/>
    <mergeCell ref="Q8:Q9"/>
    <mergeCell ref="A10:A16"/>
    <mergeCell ref="B10:B16"/>
    <mergeCell ref="A17:D17"/>
    <mergeCell ref="B8:B9"/>
    <mergeCell ref="C8:D9"/>
    <mergeCell ref="E8:E9"/>
    <mergeCell ref="F8:F9"/>
    <mergeCell ref="G8:I8"/>
    <mergeCell ref="J8:P8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E1" zoomScale="85" zoomScaleNormal="85" workbookViewId="0">
      <selection activeCell="A3" sqref="A3:Q3"/>
    </sheetView>
  </sheetViews>
  <sheetFormatPr defaultColWidth="9.140625" defaultRowHeight="15" x14ac:dyDescent="0.25"/>
  <cols>
    <col min="1" max="1" width="3.85546875" style="5" customWidth="1"/>
    <col min="2" max="2" width="11.140625" style="5" customWidth="1"/>
    <col min="3" max="3" width="4.85546875" style="5" customWidth="1"/>
    <col min="4" max="4" width="24.140625" style="5" customWidth="1"/>
    <col min="5" max="5" width="8.28515625" style="5" customWidth="1"/>
    <col min="6" max="6" width="11.140625" style="5" customWidth="1"/>
    <col min="7" max="7" width="14" style="7" customWidth="1"/>
    <col min="8" max="8" width="13.85546875" style="5" customWidth="1"/>
    <col min="9" max="9" width="12.140625" style="5" customWidth="1"/>
    <col min="10" max="13" width="13.85546875" style="5" customWidth="1"/>
    <col min="14" max="14" width="11.7109375" style="5" customWidth="1"/>
    <col min="15" max="15" width="11.42578125" style="5" customWidth="1"/>
    <col min="16" max="16" width="13.85546875" style="5" customWidth="1"/>
    <col min="17" max="17" width="14.28515625" style="7" customWidth="1"/>
    <col min="18" max="18" width="14.28515625" style="5" customWidth="1"/>
    <col min="19" max="19" width="12" style="5" customWidth="1"/>
    <col min="20" max="20" width="10" style="5" bestFit="1" customWidth="1"/>
    <col min="21" max="16384" width="9.140625" style="5"/>
  </cols>
  <sheetData>
    <row r="1" spans="1:21" ht="18.75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21" ht="18.75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1" ht="18.75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21" ht="18.75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21" ht="15.75" x14ac:dyDescent="0.25">
      <c r="A5" s="31" t="s">
        <v>15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21" ht="15.75" x14ac:dyDescent="0.25">
      <c r="A6" s="31" t="s">
        <v>32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21" ht="16.5" thickBot="1" x14ac:dyDescent="0.3">
      <c r="A7" s="6"/>
      <c r="P7" s="32" t="s">
        <v>29</v>
      </c>
      <c r="Q7" s="32"/>
    </row>
    <row r="8" spans="1:21" ht="31.5" customHeight="1" thickBot="1" x14ac:dyDescent="0.3">
      <c r="A8" s="19" t="s">
        <v>0</v>
      </c>
      <c r="B8" s="33" t="s">
        <v>16</v>
      </c>
      <c r="C8" s="35" t="s">
        <v>5</v>
      </c>
      <c r="D8" s="36"/>
      <c r="E8" s="35" t="s">
        <v>17</v>
      </c>
      <c r="F8" s="39" t="s">
        <v>18</v>
      </c>
      <c r="G8" s="41" t="s">
        <v>19</v>
      </c>
      <c r="H8" s="41"/>
      <c r="I8" s="42"/>
      <c r="J8" s="43" t="s">
        <v>20</v>
      </c>
      <c r="K8" s="41"/>
      <c r="L8" s="41"/>
      <c r="M8" s="41"/>
      <c r="N8" s="41"/>
      <c r="O8" s="41"/>
      <c r="P8" s="42"/>
      <c r="Q8" s="44" t="s">
        <v>21</v>
      </c>
    </row>
    <row r="9" spans="1:21" ht="158.25" customHeight="1" thickBot="1" x14ac:dyDescent="0.3">
      <c r="A9" s="20" t="s">
        <v>1</v>
      </c>
      <c r="B9" s="34"/>
      <c r="C9" s="37"/>
      <c r="D9" s="38"/>
      <c r="E9" s="37"/>
      <c r="F9" s="46"/>
      <c r="G9" s="21" t="s">
        <v>22</v>
      </c>
      <c r="H9" s="21" t="s">
        <v>23</v>
      </c>
      <c r="I9" s="21" t="s">
        <v>24</v>
      </c>
      <c r="J9" s="21" t="s">
        <v>25</v>
      </c>
      <c r="K9" s="21" t="s">
        <v>2</v>
      </c>
      <c r="L9" s="21" t="s">
        <v>26</v>
      </c>
      <c r="M9" s="21" t="s">
        <v>27</v>
      </c>
      <c r="N9" s="21" t="s">
        <v>3</v>
      </c>
      <c r="O9" s="21" t="s">
        <v>4</v>
      </c>
      <c r="P9" s="21" t="s">
        <v>28</v>
      </c>
      <c r="Q9" s="45"/>
    </row>
    <row r="10" spans="1:21" ht="57" customHeight="1" x14ac:dyDescent="0.25">
      <c r="A10" s="29">
        <v>1</v>
      </c>
      <c r="B10" s="28" t="s">
        <v>7</v>
      </c>
      <c r="C10" s="1">
        <v>1</v>
      </c>
      <c r="D10" s="9" t="s">
        <v>8</v>
      </c>
      <c r="E10" s="26">
        <v>1605</v>
      </c>
      <c r="F10" s="3">
        <f>Q10/E10</f>
        <v>15708.461059190031</v>
      </c>
      <c r="G10" s="2">
        <v>18502964.359999999</v>
      </c>
      <c r="H10" s="4">
        <v>0</v>
      </c>
      <c r="I10" s="4">
        <v>0</v>
      </c>
      <c r="J10" s="3">
        <v>664991.67000000004</v>
      </c>
      <c r="K10" s="2">
        <v>4874845.6399999997</v>
      </c>
      <c r="L10" s="3">
        <v>55000</v>
      </c>
      <c r="M10" s="3">
        <v>50000</v>
      </c>
      <c r="N10" s="3">
        <v>0</v>
      </c>
      <c r="O10" s="3">
        <v>0</v>
      </c>
      <c r="P10" s="2">
        <v>1064278.33</v>
      </c>
      <c r="Q10" s="3">
        <f t="shared" ref="Q10:Q16" si="0">SUM(G10:P10)</f>
        <v>25212080</v>
      </c>
      <c r="R10" s="8"/>
      <c r="S10" s="8"/>
      <c r="T10" s="8"/>
      <c r="U10" s="24"/>
    </row>
    <row r="11" spans="1:21" ht="54" customHeight="1" x14ac:dyDescent="0.25">
      <c r="A11" s="29"/>
      <c r="B11" s="28"/>
      <c r="C11" s="1">
        <v>2</v>
      </c>
      <c r="D11" s="9" t="s">
        <v>9</v>
      </c>
      <c r="E11" s="26">
        <v>1508</v>
      </c>
      <c r="F11" s="3">
        <f t="shared" ref="F11:F16" si="1">Q11/E11</f>
        <v>21485.059681697614</v>
      </c>
      <c r="G11" s="2">
        <v>21772267.510000002</v>
      </c>
      <c r="H11" s="4">
        <v>0</v>
      </c>
      <c r="I11" s="4">
        <v>0</v>
      </c>
      <c r="J11" s="3">
        <v>406098.03</v>
      </c>
      <c r="K11" s="2">
        <v>4641932.49</v>
      </c>
      <c r="L11" s="3">
        <v>53700</v>
      </c>
      <c r="M11" s="3">
        <v>1500000</v>
      </c>
      <c r="N11" s="3">
        <v>0</v>
      </c>
      <c r="O11" s="3">
        <v>0</v>
      </c>
      <c r="P11" s="2">
        <v>4025471.9699999997</v>
      </c>
      <c r="Q11" s="3">
        <f t="shared" si="0"/>
        <v>32399470</v>
      </c>
      <c r="R11" s="8"/>
      <c r="S11" s="8"/>
      <c r="T11" s="8"/>
      <c r="U11" s="24"/>
    </row>
    <row r="12" spans="1:21" ht="54" customHeight="1" x14ac:dyDescent="0.25">
      <c r="A12" s="29"/>
      <c r="B12" s="28"/>
      <c r="C12" s="1">
        <v>3</v>
      </c>
      <c r="D12" s="9" t="s">
        <v>10</v>
      </c>
      <c r="E12" s="26">
        <v>982</v>
      </c>
      <c r="F12" s="3">
        <f t="shared" si="1"/>
        <v>35419.287169042771</v>
      </c>
      <c r="G12" s="2">
        <v>17016331.960000001</v>
      </c>
      <c r="H12" s="4">
        <v>0</v>
      </c>
      <c r="I12" s="4">
        <v>0</v>
      </c>
      <c r="J12" s="3">
        <v>790222.85</v>
      </c>
      <c r="K12" s="2">
        <v>8638248.0399999991</v>
      </c>
      <c r="L12" s="3">
        <v>85000</v>
      </c>
      <c r="M12" s="3">
        <v>1300000</v>
      </c>
      <c r="N12" s="3">
        <v>0</v>
      </c>
      <c r="O12" s="3">
        <v>0</v>
      </c>
      <c r="P12" s="2">
        <v>6951937.1500000004</v>
      </c>
      <c r="Q12" s="3">
        <f t="shared" si="0"/>
        <v>34781740</v>
      </c>
      <c r="R12" s="8"/>
      <c r="S12" s="8"/>
      <c r="T12" s="8"/>
      <c r="U12" s="24"/>
    </row>
    <row r="13" spans="1:21" ht="54" customHeight="1" x14ac:dyDescent="0.25">
      <c r="A13" s="29"/>
      <c r="B13" s="28"/>
      <c r="C13" s="1">
        <v>4</v>
      </c>
      <c r="D13" s="9" t="s">
        <v>11</v>
      </c>
      <c r="E13" s="26">
        <v>2450</v>
      </c>
      <c r="F13" s="3">
        <f t="shared" si="1"/>
        <v>17451.689795918366</v>
      </c>
      <c r="G13" s="2">
        <v>30362412.329999998</v>
      </c>
      <c r="H13" s="4">
        <v>0</v>
      </c>
      <c r="I13" s="4">
        <v>0</v>
      </c>
      <c r="J13" s="3">
        <v>804849.92</v>
      </c>
      <c r="K13" s="2">
        <v>9754367.6699999999</v>
      </c>
      <c r="L13" s="3">
        <v>65000</v>
      </c>
      <c r="M13" s="3">
        <v>50000</v>
      </c>
      <c r="N13" s="3">
        <v>0</v>
      </c>
      <c r="O13" s="3">
        <v>0</v>
      </c>
      <c r="P13" s="2">
        <v>1720010.08</v>
      </c>
      <c r="Q13" s="3">
        <f t="shared" si="0"/>
        <v>42756640</v>
      </c>
      <c r="R13" s="8"/>
      <c r="S13" s="8"/>
      <c r="T13" s="8"/>
      <c r="U13" s="24"/>
    </row>
    <row r="14" spans="1:21" ht="37.5" customHeight="1" x14ac:dyDescent="0.25">
      <c r="A14" s="29"/>
      <c r="B14" s="28"/>
      <c r="C14" s="1">
        <v>5</v>
      </c>
      <c r="D14" s="9" t="s">
        <v>12</v>
      </c>
      <c r="E14" s="26">
        <v>781</v>
      </c>
      <c r="F14" s="3">
        <f t="shared" si="1"/>
        <v>30549.3085787452</v>
      </c>
      <c r="G14" s="2">
        <v>15336806.5</v>
      </c>
      <c r="H14" s="4">
        <v>0</v>
      </c>
      <c r="I14" s="4">
        <v>0</v>
      </c>
      <c r="J14" s="3">
        <v>775148.93</v>
      </c>
      <c r="K14" s="2">
        <v>6085153.5</v>
      </c>
      <c r="L14" s="3">
        <v>47500</v>
      </c>
      <c r="M14" s="3">
        <v>120000</v>
      </c>
      <c r="N14" s="3">
        <v>0</v>
      </c>
      <c r="O14" s="3">
        <v>0</v>
      </c>
      <c r="P14" s="2">
        <v>1494401.0699999998</v>
      </c>
      <c r="Q14" s="3">
        <f t="shared" si="0"/>
        <v>23859010</v>
      </c>
      <c r="R14" s="8"/>
      <c r="S14" s="8"/>
      <c r="T14" s="8"/>
      <c r="U14" s="24"/>
    </row>
    <row r="15" spans="1:21" ht="39.75" customHeight="1" x14ac:dyDescent="0.25">
      <c r="A15" s="29"/>
      <c r="B15" s="28"/>
      <c r="C15" s="1">
        <v>6</v>
      </c>
      <c r="D15" s="9" t="s">
        <v>13</v>
      </c>
      <c r="E15" s="26">
        <v>1465</v>
      </c>
      <c r="F15" s="3">
        <f t="shared" si="1"/>
        <v>18593.467576791809</v>
      </c>
      <c r="G15" s="2">
        <v>16815178.420000002</v>
      </c>
      <c r="H15" s="4">
        <v>0</v>
      </c>
      <c r="I15" s="4">
        <v>0</v>
      </c>
      <c r="J15" s="3">
        <v>882556</v>
      </c>
      <c r="K15" s="2">
        <v>7558771.5800000001</v>
      </c>
      <c r="L15" s="3">
        <v>86000</v>
      </c>
      <c r="M15" s="3">
        <v>100000</v>
      </c>
      <c r="N15" s="3">
        <v>0</v>
      </c>
      <c r="O15" s="3">
        <v>0</v>
      </c>
      <c r="P15" s="2">
        <v>1796924</v>
      </c>
      <c r="Q15" s="3">
        <f t="shared" si="0"/>
        <v>27239430</v>
      </c>
      <c r="R15" s="8"/>
      <c r="S15" s="8"/>
      <c r="T15" s="8"/>
      <c r="U15" s="24"/>
    </row>
    <row r="16" spans="1:21" ht="51.75" customHeight="1" x14ac:dyDescent="0.25">
      <c r="A16" s="29"/>
      <c r="B16" s="28"/>
      <c r="C16" s="1">
        <v>7</v>
      </c>
      <c r="D16" s="9" t="s">
        <v>14</v>
      </c>
      <c r="E16" s="26">
        <v>710</v>
      </c>
      <c r="F16" s="3">
        <f t="shared" si="1"/>
        <v>28183.577464788734</v>
      </c>
      <c r="G16" s="2">
        <v>8924302.3000000007</v>
      </c>
      <c r="H16" s="4">
        <v>0</v>
      </c>
      <c r="I16" s="4">
        <v>0</v>
      </c>
      <c r="J16" s="3">
        <v>3241915.43</v>
      </c>
      <c r="K16" s="2">
        <v>6344117.7000000002</v>
      </c>
      <c r="L16" s="3">
        <v>53000</v>
      </c>
      <c r="M16" s="3">
        <v>0</v>
      </c>
      <c r="N16" s="3">
        <v>0</v>
      </c>
      <c r="O16" s="3">
        <v>0</v>
      </c>
      <c r="P16" s="2">
        <v>1447004.5699999998</v>
      </c>
      <c r="Q16" s="3">
        <f t="shared" si="0"/>
        <v>20010340</v>
      </c>
      <c r="R16" s="8"/>
      <c r="S16" s="8"/>
      <c r="T16" s="8"/>
      <c r="U16" s="24"/>
    </row>
    <row r="17" spans="1:18" s="11" customFormat="1" ht="26.25" customHeight="1" x14ac:dyDescent="0.2">
      <c r="A17" s="27" t="s">
        <v>6</v>
      </c>
      <c r="B17" s="27"/>
      <c r="C17" s="27"/>
      <c r="D17" s="27"/>
      <c r="E17" s="18">
        <f>SUM(E10:E16)</f>
        <v>9501</v>
      </c>
      <c r="F17" s="23"/>
      <c r="G17" s="10">
        <f t="shared" ref="G17:P17" si="2">SUM(G10:G16)</f>
        <v>128730263.38</v>
      </c>
      <c r="H17" s="10">
        <f t="shared" si="2"/>
        <v>0</v>
      </c>
      <c r="I17" s="10">
        <f t="shared" si="2"/>
        <v>0</v>
      </c>
      <c r="J17" s="10">
        <f t="shared" si="2"/>
        <v>7565782.8300000001</v>
      </c>
      <c r="K17" s="10">
        <f t="shared" si="2"/>
        <v>47897436.619999997</v>
      </c>
      <c r="L17" s="10">
        <f t="shared" si="2"/>
        <v>445200</v>
      </c>
      <c r="M17" s="10">
        <f t="shared" si="2"/>
        <v>3120000</v>
      </c>
      <c r="N17" s="10">
        <f t="shared" si="2"/>
        <v>0</v>
      </c>
      <c r="O17" s="10">
        <f t="shared" si="2"/>
        <v>0</v>
      </c>
      <c r="P17" s="10">
        <f t="shared" si="2"/>
        <v>18500027.170000002</v>
      </c>
      <c r="Q17" s="10">
        <f>SUM(Q10:Q16)</f>
        <v>206258710</v>
      </c>
      <c r="R17" s="15"/>
    </row>
  </sheetData>
  <mergeCells count="16">
    <mergeCell ref="P7:Q7"/>
    <mergeCell ref="A1:Q1"/>
    <mergeCell ref="A2:Q2"/>
    <mergeCell ref="A3:Q3"/>
    <mergeCell ref="A5:Q5"/>
    <mergeCell ref="A6:Q6"/>
    <mergeCell ref="Q8:Q9"/>
    <mergeCell ref="A10:A16"/>
    <mergeCell ref="B10:B16"/>
    <mergeCell ref="A17:D17"/>
    <mergeCell ref="B8:B9"/>
    <mergeCell ref="C8:D9"/>
    <mergeCell ref="E8:E9"/>
    <mergeCell ref="F8:F9"/>
    <mergeCell ref="G8:I8"/>
    <mergeCell ref="J8:P8"/>
  </mergeCells>
  <pageMargins left="0.59055118110236227" right="0.39370078740157483" top="0.59055118110236227" bottom="0.59055118110236227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таблица 3 ДОП 2021</vt:lpstr>
      <vt:lpstr>таблица 3 ДОП 2022</vt:lpstr>
      <vt:lpstr>таблица 3 ДОП 2023</vt:lpstr>
      <vt:lpstr>Лист2</vt:lpstr>
      <vt:lpstr>Лист3</vt:lpstr>
      <vt:lpstr>'таблица 3 ДОП 2021'!sub_11000</vt:lpstr>
      <vt:lpstr>'таблица 3 ДОП 2022'!sub_11000</vt:lpstr>
      <vt:lpstr>'таблица 3 ДОП 2023'!sub_11000</vt:lpstr>
      <vt:lpstr>'таблица 3 ДОП 2021'!Область_печати</vt:lpstr>
      <vt:lpstr>'таблица 3 ДОП 2022'!Область_печати</vt:lpstr>
      <vt:lpstr>'таблица 3 ДОП 2023'!Область_печати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Муравьева</dc:creator>
  <cp:lastModifiedBy>Бывшева</cp:lastModifiedBy>
  <cp:lastPrinted>2021-01-21T14:00:03Z</cp:lastPrinted>
  <dcterms:created xsi:type="dcterms:W3CDTF">2020-06-29T08:41:14Z</dcterms:created>
  <dcterms:modified xsi:type="dcterms:W3CDTF">2021-01-21T14:00:21Z</dcterms:modified>
</cp:coreProperties>
</file>