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1" rupBuild="9302"/>
  <workbookPr defaultThemeVersion="124226"/>
  <bookViews>
    <workbookView xWindow="480" yWindow="150" windowWidth="1944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93" i="1" l="1"/>
  <c r="D93" i="1"/>
  <c r="AC92" i="1"/>
  <c r="AB92" i="1"/>
  <c r="AA92" i="1"/>
  <c r="Z92" i="1"/>
  <c r="I92" i="1"/>
  <c r="D92" i="1"/>
  <c r="D91" i="1"/>
  <c r="D90" i="1"/>
  <c r="D89" i="1"/>
  <c r="R88" i="1"/>
  <c r="D88" i="1"/>
  <c r="R87" i="1"/>
  <c r="D87" i="1"/>
  <c r="U86" i="1"/>
  <c r="T86" i="1"/>
  <c r="S86" i="1"/>
  <c r="R86" i="1"/>
  <c r="G86" i="1"/>
  <c r="D86" i="1"/>
  <c r="AD85" i="1"/>
  <c r="N85" i="1"/>
  <c r="D85" i="1"/>
  <c r="AD84" i="1"/>
  <c r="N84" i="1"/>
  <c r="D84" i="1"/>
  <c r="AD83" i="1"/>
  <c r="N83" i="1"/>
  <c r="D83" i="1"/>
  <c r="AD82" i="1"/>
  <c r="N82" i="1"/>
  <c r="D82" i="1"/>
  <c r="AD81" i="1"/>
  <c r="N81" i="1"/>
  <c r="D81" i="1"/>
  <c r="AD80" i="1"/>
  <c r="N80" i="1"/>
  <c r="D80" i="1"/>
  <c r="AD79" i="1"/>
  <c r="N79" i="1"/>
  <c r="D79" i="1"/>
  <c r="AD78" i="1"/>
  <c r="N78" i="1"/>
  <c r="D78" i="1"/>
  <c r="AD77" i="1"/>
  <c r="N77" i="1"/>
  <c r="D77" i="1"/>
  <c r="AD76" i="1"/>
  <c r="N76" i="1"/>
  <c r="D76" i="1"/>
  <c r="AD75" i="1"/>
  <c r="N75" i="1"/>
  <c r="D75" i="1"/>
  <c r="AD74" i="1"/>
  <c r="N74" i="1"/>
  <c r="D74" i="1"/>
  <c r="AD73" i="1"/>
  <c r="N73" i="1"/>
  <c r="D73" i="1"/>
  <c r="AD72" i="1"/>
  <c r="N72" i="1"/>
  <c r="D72" i="1"/>
  <c r="AD71" i="1"/>
  <c r="N71" i="1"/>
  <c r="D71" i="1"/>
  <c r="AD70" i="1"/>
  <c r="N70" i="1"/>
  <c r="D70" i="1"/>
  <c r="AD69" i="1"/>
  <c r="N69" i="1"/>
  <c r="D69" i="1"/>
  <c r="AD68" i="1"/>
  <c r="N68" i="1"/>
  <c r="D68" i="1"/>
  <c r="AD67" i="1"/>
  <c r="N67" i="1"/>
  <c r="D67" i="1"/>
  <c r="AD66" i="1"/>
  <c r="N66" i="1"/>
  <c r="D66" i="1"/>
  <c r="AD65" i="1"/>
  <c r="N65" i="1"/>
  <c r="D65" i="1"/>
  <c r="AD64" i="1"/>
  <c r="N64" i="1"/>
  <c r="D64" i="1"/>
  <c r="AD63" i="1"/>
  <c r="N63" i="1"/>
  <c r="D63" i="1"/>
  <c r="AD62" i="1"/>
  <c r="N62" i="1"/>
  <c r="D62" i="1"/>
  <c r="AD61" i="1"/>
  <c r="N61" i="1"/>
  <c r="D61" i="1"/>
  <c r="AD60" i="1"/>
  <c r="N60" i="1"/>
  <c r="D60" i="1"/>
  <c r="AD59" i="1"/>
  <c r="N59" i="1"/>
  <c r="D59" i="1"/>
  <c r="AD58" i="1"/>
  <c r="N58" i="1"/>
  <c r="D58" i="1"/>
  <c r="AD57" i="1"/>
  <c r="N57" i="1"/>
  <c r="D57" i="1"/>
  <c r="AD56" i="1"/>
  <c r="N56" i="1"/>
  <c r="D56" i="1"/>
  <c r="AD55" i="1"/>
  <c r="N55" i="1"/>
  <c r="D55" i="1"/>
  <c r="AD54" i="1"/>
  <c r="N54" i="1"/>
  <c r="D54" i="1"/>
  <c r="AD53" i="1"/>
  <c r="N53" i="1"/>
  <c r="D53" i="1"/>
  <c r="AD52" i="1"/>
  <c r="N52" i="1"/>
  <c r="D52" i="1"/>
  <c r="AD51" i="1"/>
  <c r="O51" i="1"/>
  <c r="N51" i="1" s="1"/>
  <c r="N14" i="1" s="1"/>
  <c r="D51" i="1"/>
  <c r="AD50" i="1"/>
  <c r="O50" i="1"/>
  <c r="N50" i="1"/>
  <c r="D50" i="1"/>
  <c r="AD49" i="1"/>
  <c r="N49" i="1"/>
  <c r="D49" i="1"/>
  <c r="AD48" i="1"/>
  <c r="N48" i="1"/>
  <c r="D48" i="1"/>
  <c r="AD47" i="1"/>
  <c r="N47" i="1"/>
  <c r="D47" i="1"/>
  <c r="AD46" i="1"/>
  <c r="N46" i="1"/>
  <c r="D46" i="1"/>
  <c r="AD45" i="1"/>
  <c r="N45" i="1"/>
  <c r="D45" i="1"/>
  <c r="AD44" i="1"/>
  <c r="N44" i="1"/>
  <c r="D44" i="1"/>
  <c r="AD43" i="1"/>
  <c r="N43" i="1"/>
  <c r="D43" i="1"/>
  <c r="AD42" i="1"/>
  <c r="N42" i="1"/>
  <c r="D42" i="1"/>
  <c r="AD41" i="1"/>
  <c r="N41" i="1"/>
  <c r="D41" i="1"/>
  <c r="AD40" i="1"/>
  <c r="N40" i="1"/>
  <c r="D40" i="1"/>
  <c r="AD39" i="1"/>
  <c r="N39" i="1"/>
  <c r="D39" i="1"/>
  <c r="AD38" i="1"/>
  <c r="N38" i="1"/>
  <c r="D38" i="1"/>
  <c r="AD37" i="1"/>
  <c r="N37" i="1"/>
  <c r="D37" i="1"/>
  <c r="AD36" i="1"/>
  <c r="N36" i="1"/>
  <c r="D36" i="1"/>
  <c r="AD35" i="1"/>
  <c r="N35" i="1"/>
  <c r="D35" i="1"/>
  <c r="AD34" i="1"/>
  <c r="N34" i="1"/>
  <c r="D34" i="1"/>
  <c r="AD33" i="1"/>
  <c r="N33" i="1"/>
  <c r="D33" i="1"/>
  <c r="AD32" i="1"/>
  <c r="N32" i="1"/>
  <c r="D32" i="1"/>
  <c r="AD31" i="1"/>
  <c r="N31" i="1"/>
  <c r="D31" i="1"/>
  <c r="AD30" i="1"/>
  <c r="N30" i="1"/>
  <c r="D30" i="1"/>
  <c r="AD29" i="1"/>
  <c r="N29" i="1"/>
  <c r="D29" i="1"/>
  <c r="AD28" i="1"/>
  <c r="N28" i="1"/>
  <c r="D28" i="1"/>
  <c r="AD27" i="1"/>
  <c r="N27" i="1"/>
  <c r="D27" i="1"/>
  <c r="AD26" i="1"/>
  <c r="N26" i="1"/>
  <c r="D26" i="1"/>
  <c r="AD25" i="1"/>
  <c r="N25" i="1"/>
  <c r="D25" i="1"/>
  <c r="AD24" i="1"/>
  <c r="N24" i="1"/>
  <c r="D24" i="1"/>
  <c r="AD23" i="1"/>
  <c r="N23" i="1"/>
  <c r="D23" i="1"/>
  <c r="AD22" i="1"/>
  <c r="N22" i="1"/>
  <c r="D22" i="1"/>
  <c r="AD21" i="1"/>
  <c r="O21" i="1"/>
  <c r="N21" i="1"/>
  <c r="D21" i="1"/>
  <c r="AD20" i="1"/>
  <c r="N20" i="1"/>
  <c r="D20" i="1"/>
  <c r="AD19" i="1"/>
  <c r="N19" i="1"/>
  <c r="D19" i="1"/>
  <c r="AD18" i="1"/>
  <c r="O18" i="1"/>
  <c r="N18" i="1"/>
  <c r="D18" i="1"/>
  <c r="AD17" i="1"/>
  <c r="N17" i="1"/>
  <c r="D17" i="1"/>
  <c r="AD16" i="1"/>
  <c r="N16" i="1"/>
  <c r="D16" i="1"/>
  <c r="AD15" i="1"/>
  <c r="N15" i="1"/>
  <c r="D15" i="1"/>
  <c r="AJ14" i="1"/>
  <c r="AF14" i="1"/>
  <c r="AD14" i="1" s="1"/>
  <c r="Q14" i="1"/>
  <c r="P14" i="1"/>
  <c r="O14" i="1"/>
  <c r="F14" i="1"/>
  <c r="D14" i="1"/>
</calcChain>
</file>

<file path=xl/sharedStrings.xml><?xml version="1.0" encoding="utf-8"?>
<sst xmlns="http://schemas.openxmlformats.org/spreadsheetml/2006/main" count="213" uniqueCount="186">
  <si>
    <t/>
  </si>
  <si>
    <t/>
  </si>
  <si>
    <r>
      <rPr>
        <b/>
        <sz val="12"/>
        <rFont val="Calibri"/>
        <family val="2"/>
        <charset val="204"/>
        <scheme val="minor"/>
      </rPr>
      <t>№</t>
    </r>
  </si>
  <si>
    <r>
      <rPr>
        <b/>
        <sz val="12"/>
        <rFont val="Calibri"/>
        <family val="2"/>
        <charset val="204"/>
        <scheme val="minor"/>
      </rPr>
      <t>№ пп</t>
    </r>
  </si>
  <si>
    <r>
      <rPr>
        <b/>
        <sz val="12"/>
        <rFont val="Calibri"/>
        <family val="2"/>
        <charset val="204"/>
        <scheme val="minor"/>
      </rPr>
      <t>Наименование организации Московской области, осуществляющей образовательную деятельность(полное наименование в соответствии с Уставом)</t>
    </r>
  </si>
  <si>
    <r>
      <rPr>
        <b/>
        <sz val="12"/>
        <rFont val="Calibri"/>
        <family val="2"/>
        <charset val="204"/>
        <scheme val="minor"/>
      </rPr>
      <t>Прогнозируемая среднегодовая средняя численность ВСЕХ детей (с учетом освобожденных от родительской платы), которым положена компенсация, на 2022 год и плановые периоды 2023 и 2024 годы, чел.</t>
    </r>
  </si>
  <si>
    <r>
      <rPr>
        <b/>
        <sz val="12"/>
        <rFont val="Calibri"/>
        <family val="2"/>
        <charset val="204"/>
        <scheme val="minor"/>
      </rPr>
      <t>в том числе</t>
    </r>
  </si>
  <si>
    <r>
      <rPr>
        <b/>
        <sz val="12"/>
        <rFont val="Calibri"/>
        <family val="2"/>
        <charset val="204"/>
        <scheme val="minor"/>
      </rPr>
      <t>Справочно</t>
    </r>
  </si>
  <si>
    <r>
      <rPr>
        <b/>
        <sz val="12"/>
        <rFont val="Calibri"/>
        <family val="2"/>
        <charset val="204"/>
        <scheme val="minor"/>
      </rPr>
      <t>ВСЕГО:</t>
    </r>
  </si>
  <si>
    <r>
      <rPr>
        <b/>
        <sz val="12"/>
        <rFont val="Calibri"/>
        <family val="2"/>
        <charset val="204"/>
        <scheme val="minor"/>
      </rPr>
      <t>в государственных образовательных организациях Московской области</t>
    </r>
  </si>
  <si>
    <r>
      <rPr>
        <b/>
        <sz val="12"/>
        <rFont val="Calibri"/>
        <family val="2"/>
        <charset val="204"/>
        <scheme val="minor"/>
      </rPr>
      <t>в муниципальных образовательных организациях в Московской области</t>
    </r>
  </si>
  <si>
    <r>
      <rPr>
        <b/>
        <sz val="12"/>
        <rFont val="Calibri"/>
        <family val="2"/>
        <charset val="204"/>
        <scheme val="minor"/>
      </rPr>
      <t>в частных образовательных организациях в Московской области</t>
    </r>
  </si>
  <si>
    <r>
      <rPr>
        <b/>
        <sz val="12"/>
        <rFont val="Calibri"/>
        <family val="2"/>
        <charset val="204"/>
        <scheme val="minor"/>
      </rPr>
      <t>в организациях, осуществляющих обучение</t>
    </r>
  </si>
  <si>
    <r>
      <rPr>
        <b/>
        <sz val="12"/>
        <rFont val="Calibri"/>
        <family val="2"/>
        <charset val="204"/>
        <scheme val="minor"/>
      </rPr>
      <t>у индивидуальных предпринимателей , осуществляющих образовательную деятельность с привлечением педагогических работников (ИП)</t>
    </r>
  </si>
  <si>
    <r>
      <rPr>
        <b/>
        <sz val="12"/>
        <rFont val="Calibri"/>
        <family val="2"/>
        <charset val="204"/>
        <scheme val="minor"/>
      </rPr>
      <t>Прогнозируемая средняя численность детей (без учета освобожденных от родительской платы), чел.</t>
    </r>
  </si>
  <si>
    <r>
      <rPr>
        <b/>
        <sz val="12"/>
        <rFont val="Calibri"/>
        <family val="2"/>
        <charset val="204"/>
        <scheme val="minor"/>
      </rPr>
      <t>Кол-во детей, освобожденных от родительской платы</t>
    </r>
  </si>
  <si>
    <r>
      <rPr>
        <b/>
        <sz val="12"/>
        <rFont val="Calibri"/>
        <family val="2"/>
        <charset val="204"/>
        <scheme val="minor"/>
      </rPr>
      <t>Колличество родителей получающих компенсацию, в семьях которых есть дети в возрасте от 18 до 23 лет, обучающихся по очной форме обучения в образовательной организации любого вида и типа независимо от ее организационно правовой формы (за исключением образовательных организаций дополнительного образования)</t>
    </r>
  </si>
  <si>
    <r>
      <rPr>
        <b/>
        <sz val="12"/>
        <rFont val="Calibri"/>
        <family val="2"/>
        <charset val="204"/>
        <scheme val="minor"/>
      </rPr>
      <t>ВСЕГО, в т.ч.</t>
    </r>
  </si>
  <si>
    <r>
      <rPr>
        <b/>
        <sz val="12"/>
        <rFont val="Calibri"/>
        <family val="2"/>
        <charset val="204"/>
        <scheme val="minor"/>
      </rPr>
      <t>в государственных образовательных организациях</t>
    </r>
  </si>
  <si>
    <r>
      <rPr>
        <b/>
        <sz val="12"/>
        <rFont val="Calibri"/>
        <family val="2"/>
        <charset val="204"/>
        <scheme val="minor"/>
      </rPr>
      <t>в муниципальных образовательных организациях</t>
    </r>
  </si>
  <si>
    <r>
      <rPr>
        <b/>
        <sz val="12"/>
        <rFont val="Calibri"/>
        <family val="2"/>
        <charset val="204"/>
        <scheme val="minor"/>
      </rPr>
      <t>в частных образовательных организациях</t>
    </r>
  </si>
  <si>
    <r>
      <rPr>
        <b/>
        <sz val="12"/>
        <rFont val="Calibri"/>
        <family val="2"/>
        <charset val="204"/>
        <scheme val="minor"/>
      </rPr>
      <t>Всего</t>
    </r>
  </si>
  <si>
    <r>
      <rPr>
        <b/>
        <sz val="12"/>
        <rFont val="Calibri"/>
        <family val="2"/>
        <charset val="204"/>
        <scheme val="minor"/>
      </rPr>
      <t>в том числе:</t>
    </r>
  </si>
  <si>
    <r>
      <rPr>
        <b/>
        <sz val="12"/>
        <rFont val="Calibri"/>
        <family val="2"/>
        <charset val="204"/>
        <scheme val="minor"/>
      </rPr>
      <t>1-х детей</t>
    </r>
  </si>
  <si>
    <r>
      <rPr>
        <b/>
        <sz val="12"/>
        <rFont val="Calibri"/>
        <family val="2"/>
        <charset val="204"/>
        <scheme val="minor"/>
      </rPr>
      <t>2-х детей</t>
    </r>
  </si>
  <si>
    <r>
      <rPr>
        <b/>
        <sz val="12"/>
        <rFont val="Calibri"/>
        <family val="2"/>
        <charset val="204"/>
        <scheme val="minor"/>
      </rPr>
      <t>3-х детей</t>
    </r>
  </si>
  <si>
    <t xml:space="preserve">МДОУ №2 </t>
  </si>
  <si>
    <t xml:space="preserve">МДОУ № 3 </t>
  </si>
  <si>
    <t>МДОУ №4</t>
  </si>
  <si>
    <t>МДОУ № 5</t>
  </si>
  <si>
    <t>МДОУ №6</t>
  </si>
  <si>
    <t>МДОУ №7</t>
  </si>
  <si>
    <t>МДОУ №10</t>
  </si>
  <si>
    <t>МДОУ №11</t>
  </si>
  <si>
    <t>МДОУ №12</t>
  </si>
  <si>
    <t>МДОУ №14</t>
  </si>
  <si>
    <t>МДОУ №15</t>
  </si>
  <si>
    <t>МДОУ №16</t>
  </si>
  <si>
    <t>МДОУ №17</t>
  </si>
  <si>
    <t>МДОУ №20</t>
  </si>
  <si>
    <t>МДОУ №21</t>
  </si>
  <si>
    <t>МДОУ № 22</t>
  </si>
  <si>
    <t xml:space="preserve">МОУ №24 </t>
  </si>
  <si>
    <t>МДОУ №25</t>
  </si>
  <si>
    <t xml:space="preserve">МДОУ №30 </t>
  </si>
  <si>
    <t>МДОУ № 42</t>
  </si>
  <si>
    <t>МДОУ № 45</t>
  </si>
  <si>
    <t>МДОУ №49</t>
  </si>
  <si>
    <t>МДОУ №51</t>
  </si>
  <si>
    <t>МДОУ №52</t>
  </si>
  <si>
    <t>МДОУ №53</t>
  </si>
  <si>
    <t>МДОУ№54</t>
  </si>
  <si>
    <t>МДОУ № 60</t>
  </si>
  <si>
    <t>МДОУ № 61</t>
  </si>
  <si>
    <t>МДОУ № 67</t>
  </si>
  <si>
    <t>МДОУ № 72</t>
  </si>
  <si>
    <t>МДОУ № 77</t>
  </si>
  <si>
    <t>МДОУ №80</t>
  </si>
  <si>
    <t>МДОУ № 84</t>
  </si>
  <si>
    <t>МДОУ №18</t>
  </si>
  <si>
    <t>МДОУ № 28</t>
  </si>
  <si>
    <t>МДОУ №29</t>
  </si>
  <si>
    <t>МДОУ №31</t>
  </si>
  <si>
    <t>МДОУ №33</t>
  </si>
  <si>
    <t>МДОУ №34</t>
  </si>
  <si>
    <t xml:space="preserve">МДОУ №36 </t>
  </si>
  <si>
    <t>МДОУ №37</t>
  </si>
  <si>
    <t>Мдоу №38</t>
  </si>
  <si>
    <t>МДОУ №43</t>
  </si>
  <si>
    <t>МДОУ №44</t>
  </si>
  <si>
    <t>МДОУ № 50</t>
  </si>
  <si>
    <t xml:space="preserve">МДОУ №56 </t>
  </si>
  <si>
    <t>МДОУ №62</t>
  </si>
  <si>
    <t>МДОУ №69</t>
  </si>
  <si>
    <t>МДОУ №71</t>
  </si>
  <si>
    <t>МДОУ №73</t>
  </si>
  <si>
    <t>Мдоу №74</t>
  </si>
  <si>
    <t>МДОУ №76</t>
  </si>
  <si>
    <t>МДОУ №78</t>
  </si>
  <si>
    <t>МДОУ №79</t>
  </si>
  <si>
    <t>МДОУ №83</t>
  </si>
  <si>
    <t>МДОУ №55</t>
  </si>
  <si>
    <t>МДОУ №26</t>
  </si>
  <si>
    <t>АНО "Ирбис"</t>
  </si>
  <si>
    <t>ЧДОУ "Детский сад №42 ОАО "РЖД"</t>
  </si>
  <si>
    <t>ЧУДО "Андрюшка"</t>
  </si>
  <si>
    <t>АНОО ДО ЦРР "Маленькая страна"</t>
  </si>
  <si>
    <t>МОУ Прогимназия №48</t>
  </si>
  <si>
    <t>МОУ Ильинская МОШ №26(дошкольное отделение)</t>
  </si>
  <si>
    <t>МОУ Кратовская СОШ №98(дошкольное отделение)</t>
  </si>
  <si>
    <t>МДОУ №1(присоединен к МОУ Константиновская СОШ)</t>
  </si>
  <si>
    <t>МДОУ №8(присоединен к МОУ Константиновская СОШ)</t>
  </si>
  <si>
    <t>ИП Лаврова В.М.</t>
  </si>
  <si>
    <t>Государственные образовательные организации Московской области                     (это организации Московской области, осуществляющие образовательную деятельность и подведомственные органам исполнительной власти Московской области, за исключением федерального подчинения)</t>
  </si>
  <si>
    <t>Муниципальные образовательные организации в Раменском городском округе Московской области: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</si>
  <si>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</si>
  <si>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</si>
  <si>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</si>
  <si>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</si>
  <si>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</si>
  <si>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</si>
  <si>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</si>
  <si>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</si>
  <si>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</si>
  <si>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</si>
  <si>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</si>
  <si>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</si>
  <si>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</si>
  <si>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</si>
  <si>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</si>
  <si>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</si>
  <si>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</si>
  <si>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</si>
  <si>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</si>
  <si>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</si>
  <si>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</si>
  <si>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</si>
  <si>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</si>
  <si>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</si>
  <si>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</si>
  <si>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</si>
  <si>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</si>
  <si>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</si>
  <si>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</si>
  <si>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</si>
  <si>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</si>
  <si>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</si>
  <si>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</si>
  <si>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</si>
  <si>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</si>
  <si>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</si>
  <si>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</si>
  <si>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</si>
  <si>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</si>
  <si>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</si>
  <si>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</si>
  <si>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</si>
  <si>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</si>
  <si>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</si>
  <si>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</si>
  <si>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</si>
  <si>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</si>
  <si>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</si>
  <si>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</si>
  <si>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</si>
  <si>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</si>
  <si>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</si>
  <si>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</si>
  <si>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</si>
  <si>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</si>
  <si>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</si>
  <si>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</si>
  <si>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</si>
  <si>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</si>
  <si>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</si>
  <si>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</si>
  <si>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</si>
  <si>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</si>
  <si>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</si>
  <si>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</si>
  <si>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</si>
  <si>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</si>
  <si>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</si>
  <si>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</si>
  <si>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</si>
  <si>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</si>
  <si>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Частные образовательные организации в Раменском городском округе Московской области:</t>
  </si>
  <si>
    <t>Организации, осуществляющие обучение (Это юридическое лицо, осуществляющее на основании лицензии наряду с основной деятельностью образовательную деятельность в качестве дополнительного вида деятельности, ООО, организации федерального подчинения)</t>
  </si>
  <si>
    <t>Индивидуальные предприниматели, осуществляющие образовательную деятельность с привлечением педагогических работников (ИП):</t>
  </si>
  <si>
    <t>3</t>
  </si>
  <si>
    <t>3.1</t>
  </si>
  <si>
    <t>3.2</t>
  </si>
  <si>
    <t>3.3</t>
  </si>
  <si>
    <t>3.4</t>
  </si>
  <si>
    <t>5.1</t>
  </si>
  <si>
    <t>МДОУ №23(присоединен к МОУ Никитская СОШ)</t>
  </si>
  <si>
    <t>МДОУ №32(присоединен к МОУ Ганусовская СОШ)</t>
  </si>
  <si>
    <t>МДОУ № 58(присоединен к МОУ Ганусовская СОШ)</t>
  </si>
  <si>
    <t>МДОУ № 39(присоединен к МОУ Раменская СОШ №6)</t>
  </si>
  <si>
    <t>МДОУ № 82(присоединен к МОУ Раменская СОШ №6)</t>
  </si>
  <si>
    <t>МДОУ №46(присоединен к МОУ Ильинская СОШ №25)</t>
  </si>
  <si>
    <t>МДОУ №19(присоединен к МОУ Власовская СОШ №13)</t>
  </si>
  <si>
    <t>МДОУ №66(присоединен к МОУ Кузяевская СОШ)</t>
  </si>
  <si>
    <t>МДОУ № 63(присоединен к МОУСОШ №18п. РАОС)</t>
  </si>
  <si>
    <t>Прогнозируемая среднегодовая численность в семьях детей, посещающих образовательные организации в Раменском городском округе Московской области, реализующие образовательные программы дошкольного образования на 2022  год и плановые периоды 2023 и 2024 годы, учитываемая при расчетах объемов расходов бюджета Московской области на предоставление субвенций на выплату компенсации родительской платы за присмотр и уход за детьми.</t>
  </si>
  <si>
    <t>Приложение к постановлению Администрации Раменского городского округа от20.05.2021№4929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</si>
</sst>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Calibri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1">
    <xf numFmtId="0" fontId="0" fillId="0" borderId="0"/>
  </cellStyleXfs>
  <cellXfs count="43">
    <xf numFmtId="0" fontId="0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J93"/>
  <sheetViews>
    <sheetView tabSelected="1" view="pageBreakPreview" zoomScale="60" zoomScaleNormal="82" workbookViewId="0">
      <selection activeCell="F1" sqref="F1:G3"/>
    </sheetView>
  </sheetViews>
  <sheetFormatPr defaultRowHeight="15" x14ac:dyDescent="0.25"/>
  <cols>
    <col min="1" max="1" width="6.85546875" customWidth="1"/>
    <col min="2" max="5" width="28.5703125" customWidth="1"/>
    <col min="6" max="6" width="28.7109375" customWidth="1"/>
    <col min="7" max="21" width="28.5703125" customWidth="1"/>
    <col min="22" max="22" width="23.85546875" customWidth="1"/>
    <col min="23" max="23" width="23.28515625" customWidth="1"/>
    <col min="24" max="25" width="21.7109375" customWidth="1"/>
    <col min="26" max="26" width="20.28515625" customWidth="1"/>
    <col min="27" max="29" width="28.5703125" customWidth="1"/>
    <col min="30" max="30" width="17.85546875" customWidth="1"/>
    <col min="31" max="31" width="22.42578125" customWidth="1"/>
    <col min="32" max="32" width="18.140625" style="2" customWidth="1"/>
    <col min="33" max="33" width="20.7109375" customWidth="1"/>
    <col min="34" max="34" width="22.85546875" customWidth="1"/>
    <col min="35" max="35" width="18.5703125" customWidth="1"/>
    <col min="36" max="36" width="28.5703125" style="2" customWidth="1"/>
  </cols>
  <sheetData>
    <row r="1" spans="1:36" ht="28.5" customHeight="1" x14ac:dyDescent="0.25">
      <c r="F1" s="40" t="s">
        <v>185</v>
      </c>
      <c r="G1" s="40"/>
    </row>
    <row r="2" spans="1:36" x14ac:dyDescent="0.25">
      <c r="F2" s="40"/>
      <c r="G2" s="40"/>
    </row>
    <row r="3" spans="1:36" ht="18.75" x14ac:dyDescent="0.25">
      <c r="A3" s="20"/>
      <c r="F3" s="40"/>
      <c r="G3" s="40"/>
    </row>
    <row r="4" spans="1:36" ht="15.75" x14ac:dyDescent="0.25">
      <c r="A4" s="21"/>
    </row>
    <row r="5" spans="1:36" ht="15.75" x14ac:dyDescent="0.25">
      <c r="A5" s="21"/>
      <c r="B5" s="39" t="s">
        <v>184</v>
      </c>
      <c r="C5" s="39"/>
      <c r="D5" s="39"/>
      <c r="E5" s="39"/>
      <c r="F5" s="39"/>
    </row>
    <row r="6" spans="1:36" ht="87.75" customHeight="1" x14ac:dyDescent="0.25">
      <c r="A6" s="21" t="s">
        <v>0</v>
      </c>
      <c r="B6" s="39"/>
      <c r="C6" s="39"/>
      <c r="D6" s="39"/>
      <c r="E6" s="39"/>
      <c r="F6" s="39"/>
    </row>
    <row r="7" spans="1:36" ht="15.75" x14ac:dyDescent="0.25">
      <c r="A7" s="19" t="s">
        <v>1</v>
      </c>
    </row>
    <row r="8" spans="1:36" ht="15.75" x14ac:dyDescent="0.25">
      <c r="A8" s="41" t="s">
        <v>2</v>
      </c>
      <c r="B8" s="41" t="s">
        <v>3</v>
      </c>
      <c r="C8" s="41" t="s">
        <v>4</v>
      </c>
      <c r="D8" s="41" t="s">
        <v>5</v>
      </c>
      <c r="E8" s="41"/>
      <c r="F8" s="41"/>
      <c r="G8" s="41"/>
      <c r="H8" s="41"/>
      <c r="I8" s="41"/>
      <c r="J8" s="41" t="s">
        <v>6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 t="s">
        <v>7</v>
      </c>
      <c r="AE8" s="41"/>
      <c r="AF8" s="41"/>
      <c r="AG8" s="41"/>
      <c r="AH8" s="41"/>
      <c r="AI8" s="41"/>
      <c r="AJ8" s="41"/>
    </row>
    <row r="9" spans="1:36" ht="15.75" x14ac:dyDescent="0.25">
      <c r="A9" s="41"/>
      <c r="B9" s="41"/>
      <c r="C9" s="41"/>
      <c r="D9" s="41" t="s">
        <v>8</v>
      </c>
      <c r="E9" s="41" t="s">
        <v>9</v>
      </c>
      <c r="F9" s="41" t="s">
        <v>10</v>
      </c>
      <c r="G9" s="41" t="s">
        <v>11</v>
      </c>
      <c r="H9" s="41" t="s">
        <v>12</v>
      </c>
      <c r="I9" s="41" t="s">
        <v>13</v>
      </c>
      <c r="J9" s="41" t="s">
        <v>14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 t="s">
        <v>15</v>
      </c>
      <c r="AE9" s="41"/>
      <c r="AF9" s="41"/>
      <c r="AG9" s="41"/>
      <c r="AH9" s="41"/>
      <c r="AI9" s="41"/>
      <c r="AJ9" s="41" t="s">
        <v>16</v>
      </c>
    </row>
    <row r="10" spans="1:36" ht="15.75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 t="s">
        <v>9</v>
      </c>
      <c r="K10" s="41"/>
      <c r="L10" s="41"/>
      <c r="M10" s="41"/>
      <c r="N10" s="41" t="s">
        <v>10</v>
      </c>
      <c r="O10" s="41"/>
      <c r="P10" s="41"/>
      <c r="Q10" s="41"/>
      <c r="R10" s="41" t="s">
        <v>11</v>
      </c>
      <c r="S10" s="41"/>
      <c r="T10" s="41"/>
      <c r="U10" s="41"/>
      <c r="V10" s="41" t="s">
        <v>12</v>
      </c>
      <c r="W10" s="41"/>
      <c r="X10" s="41"/>
      <c r="Y10" s="41"/>
      <c r="Z10" s="41" t="s">
        <v>13</v>
      </c>
      <c r="AA10" s="41"/>
      <c r="AB10" s="41"/>
      <c r="AC10" s="41"/>
      <c r="AD10" s="41" t="s">
        <v>17</v>
      </c>
      <c r="AE10" s="41" t="s">
        <v>18</v>
      </c>
      <c r="AF10" s="41" t="s">
        <v>19</v>
      </c>
      <c r="AG10" s="41" t="s">
        <v>20</v>
      </c>
      <c r="AH10" s="41" t="s">
        <v>12</v>
      </c>
      <c r="AI10" s="41" t="s">
        <v>13</v>
      </c>
      <c r="AJ10" s="41"/>
    </row>
    <row r="11" spans="1:36" ht="15.75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 t="s">
        <v>21</v>
      </c>
      <c r="K11" s="41" t="s">
        <v>22</v>
      </c>
      <c r="L11" s="41"/>
      <c r="M11" s="41"/>
      <c r="N11" s="41" t="s">
        <v>21</v>
      </c>
      <c r="O11" s="41" t="s">
        <v>22</v>
      </c>
      <c r="P11" s="41"/>
      <c r="Q11" s="41"/>
      <c r="R11" s="41" t="s">
        <v>21</v>
      </c>
      <c r="S11" s="41" t="s">
        <v>22</v>
      </c>
      <c r="T11" s="41"/>
      <c r="U11" s="41"/>
      <c r="V11" s="41" t="s">
        <v>21</v>
      </c>
      <c r="W11" s="41" t="s">
        <v>22</v>
      </c>
      <c r="X11" s="41"/>
      <c r="Y11" s="41"/>
      <c r="Z11" s="41" t="s">
        <v>21</v>
      </c>
      <c r="AA11" s="41" t="s">
        <v>22</v>
      </c>
      <c r="AB11" s="41"/>
      <c r="AC11" s="41"/>
      <c r="AD11" s="41"/>
      <c r="AE11" s="41"/>
      <c r="AF11" s="41"/>
      <c r="AG11" s="41"/>
      <c r="AH11" s="41"/>
      <c r="AI11" s="41"/>
      <c r="AJ11" s="41"/>
    </row>
    <row r="12" spans="1:36" ht="15.75" x14ac:dyDescent="0.25">
      <c r="A12" s="41"/>
      <c r="B12" s="42"/>
      <c r="C12" s="42"/>
      <c r="D12" s="42"/>
      <c r="E12" s="41"/>
      <c r="F12" s="41"/>
      <c r="G12" s="41"/>
      <c r="H12" s="41"/>
      <c r="I12" s="41"/>
      <c r="J12" s="41"/>
      <c r="K12" s="22" t="s">
        <v>23</v>
      </c>
      <c r="L12" s="22" t="s">
        <v>24</v>
      </c>
      <c r="M12" s="22" t="s">
        <v>25</v>
      </c>
      <c r="N12" s="41"/>
      <c r="O12" s="22" t="s">
        <v>23</v>
      </c>
      <c r="P12" s="22" t="s">
        <v>24</v>
      </c>
      <c r="Q12" s="22" t="s">
        <v>25</v>
      </c>
      <c r="R12" s="41"/>
      <c r="S12" s="22" t="s">
        <v>23</v>
      </c>
      <c r="T12" s="22" t="s">
        <v>24</v>
      </c>
      <c r="U12" s="22" t="s">
        <v>25</v>
      </c>
      <c r="V12" s="41"/>
      <c r="W12" s="22" t="s">
        <v>23</v>
      </c>
      <c r="X12" s="22" t="s">
        <v>24</v>
      </c>
      <c r="Y12" s="22" t="s">
        <v>25</v>
      </c>
      <c r="Z12" s="41"/>
      <c r="AA12" s="22" t="s">
        <v>23</v>
      </c>
      <c r="AB12" s="22" t="s">
        <v>24</v>
      </c>
      <c r="AC12" s="22" t="s">
        <v>25</v>
      </c>
      <c r="AD12" s="41"/>
      <c r="AE12" s="41"/>
      <c r="AF12" s="41"/>
      <c r="AG12" s="41"/>
      <c r="AH12" s="41"/>
      <c r="AI12" s="41"/>
      <c r="AJ12" s="41"/>
    </row>
    <row r="13" spans="1:36" ht="220.5" x14ac:dyDescent="0.25">
      <c r="A13" s="23">
        <v>1</v>
      </c>
      <c r="B13" s="3">
        <v>1</v>
      </c>
      <c r="C13" s="24" t="s">
        <v>93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6" ht="78.75" x14ac:dyDescent="0.25">
      <c r="A14" s="23">
        <v>2</v>
      </c>
      <c r="B14" s="25">
        <v>2</v>
      </c>
      <c r="C14" s="26" t="s">
        <v>94</v>
      </c>
      <c r="D14" s="25">
        <f>D15+D16+D17+D18+D19+D20+D21+D22+D23+D24+D25+D26+D27+D28+D29+D30+D31+D32+D33+D34+D35+D36+D37+D38+D39+D40+D41+D42+D43+D44+D45+D46+D47+D48+D49+D50+D51+D52+D53+D54+D55+D56+D57+D58+D59+D60+D61+D62+D63+D64+D65+D66+D67+D68+D69+D70+D71+D72+D73+D74+D75+D76+D77+D78+D79+D80+D81+D82+D83+D84+D85</f>
        <v>15242</v>
      </c>
      <c r="E14" s="25">
        <v>0</v>
      </c>
      <c r="F14" s="25">
        <f t="shared" ref="F14" si="0">F15+F16+F17+F18+F19+F20+F21+F22+F23+F24+F25+F26+F27+F28+F29+F30+F31+F32+F33+F34+F35+F36+F37+F38+F39+F40+F41+F42+F43+F44+F45+F46+F47+F48+F49+F50+F51+F52+F53+F54+F55+F56+F57+F58+F59+F60+F61+F62+F63+F64+F65+F66+F67+F68+F69+F70+F71+F72+F73+F74+F75+F76+F77+F78+F79+F80+F81+F82+F83+F84+F85</f>
        <v>15242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f>N15+N16+N17+N18+N19+N20+N21+N22+N23+N24+N25+N26+N27++N28+N29+N30+N31+N32+N33+N34+N35+N36+N37+N38+N39+N40+N41+N42+N43+N44+N45+N46+N47+N48+N49+N50+N51+N52+N53+N54+N55+N56+N57+N58+N59+N60+N61+N62+N63+N64+N65+N66+N67+N68+N69+N70+N71+N72+N73+N74+N75+N76+N77+N78+N79+N80+N81+N82+N83+N84+N85</f>
        <v>15242</v>
      </c>
      <c r="O14" s="27">
        <f t="shared" ref="O14:Q14" si="1">O15+O16+O17+O18+O19+O20+O21+O22+O23+O24+O25+O26+O27++O28+O29+O30+O31+O32+O33+O34+O35+O36+O37+O38+O39+O40+O41+O42+O43+O44+O45+O46+O47+O48+O49+O50+O51+O52+O53+O54+O55+O56+O57+O58+O59+O60+O61+O62+O63+O64+O65+O66+O67+O68+O69+O70+O71+O72+O73+O74+O75+O76+O77+O78+O79+O80+O81+O82+O83+O84+O85</f>
        <v>8189</v>
      </c>
      <c r="P14" s="27">
        <f t="shared" si="1"/>
        <v>5510</v>
      </c>
      <c r="Q14" s="27">
        <f t="shared" si="1"/>
        <v>1543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f>AE14+AF14+AG14+AH14+AI14</f>
        <v>183</v>
      </c>
      <c r="AE14" s="27">
        <v>0</v>
      </c>
      <c r="AF14" s="27">
        <f>AF15+AF16+AF17+AF18+AF19+AF20+AF21+AF22+AF23+AF24+AF25+AF26+AF27+AF28+AF29+AF30+AF31+AF32+AF33+AF34+AF35+AF36+AF37+AF38+AF39+AF40+AF41+AF42+AF43+AF44+AF45+AF46+AF47+AF48+AF49+AF50+AF51+AF52+AF53+AF54+AF55+AF56+AF57+AF58+AF59+AF60+AF61+AF62+AF63+AF64+AF65+AF66+AF67+AF68+AF69+AF70+AF71+AF72+AF73+AF74+AF75+AF76+AF77+AF78+AF79+AF80+AF81+AF82+AF83+AF84+AF85</f>
        <v>183</v>
      </c>
      <c r="AG14" s="27">
        <v>0</v>
      </c>
      <c r="AH14" s="27">
        <v>0</v>
      </c>
      <c r="AI14" s="27">
        <v>0</v>
      </c>
      <c r="AJ14" s="27">
        <f>AJ15+AJ16+AJ17+AJ18+AJ19+AJ20+AJ21+AJ22+AJ23+AJ24+AJ25+AJ26+AJ27+AJ28+AJ29+AJ30+AJ31+AJ32+AJ33+AJ34+AJ35+AJ36+AJ37+AJ38+AJ39+AJ40+AJ41+AJ42+AJ43+AJ44+AJ45+AJ46+AJ47+AJ48+AJ49+AJ50+AJ51+AJ52+AJ53+AJ54+AJ55+AJ56+AJ57+AJ58+AJ59+AJ60+AJ61+AJ62+AJ63+AJ64+AJ65+AJ66+AJ67+AJ68+AJ69+AJ70+AJ71+AJ72+AJ73+AJ74+AJ75+AJ76+AJ77+AJ78+AJ79+AJ80+AJ81+AJ82+AJ83+AJ84+AJ85</f>
        <v>167</v>
      </c>
    </row>
    <row r="15" spans="1:36" ht="15.75" x14ac:dyDescent="0.25">
      <c r="A15" s="23">
        <v>3</v>
      </c>
      <c r="B15" s="28" t="s">
        <v>95</v>
      </c>
      <c r="C15" s="29" t="s">
        <v>26</v>
      </c>
      <c r="D15" s="25">
        <f>F15</f>
        <v>190</v>
      </c>
      <c r="E15" s="30">
        <v>0</v>
      </c>
      <c r="F15" s="30">
        <v>190</v>
      </c>
      <c r="G15" s="30">
        <v>0</v>
      </c>
      <c r="H15" s="30">
        <v>0</v>
      </c>
      <c r="I15" s="30">
        <v>0</v>
      </c>
      <c r="J15" s="27">
        <v>0</v>
      </c>
      <c r="K15" s="27">
        <v>0</v>
      </c>
      <c r="L15" s="27">
        <v>0</v>
      </c>
      <c r="M15" s="27">
        <v>0</v>
      </c>
      <c r="N15" s="30">
        <f>O15+P15+Q15</f>
        <v>190</v>
      </c>
      <c r="O15" s="30">
        <v>89</v>
      </c>
      <c r="P15" s="30">
        <v>63</v>
      </c>
      <c r="Q15" s="30">
        <v>38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30">
        <f>AF15</f>
        <v>5</v>
      </c>
      <c r="AE15" s="30">
        <v>0</v>
      </c>
      <c r="AF15" s="30">
        <v>5</v>
      </c>
      <c r="AG15" s="30">
        <v>0</v>
      </c>
      <c r="AH15" s="30">
        <v>0</v>
      </c>
      <c r="AI15" s="30">
        <v>0</v>
      </c>
      <c r="AJ15" s="30">
        <v>6</v>
      </c>
    </row>
    <row r="16" spans="1:36" ht="15.75" x14ac:dyDescent="0.25">
      <c r="A16" s="23">
        <v>4</v>
      </c>
      <c r="B16" s="28" t="s">
        <v>96</v>
      </c>
      <c r="C16" s="1" t="s">
        <v>27</v>
      </c>
      <c r="D16" s="25">
        <f t="shared" ref="D16:D79" si="2">E16+F16+G16+H16+I16</f>
        <v>337</v>
      </c>
      <c r="E16" s="3">
        <v>0</v>
      </c>
      <c r="F16" s="3">
        <v>337</v>
      </c>
      <c r="G16" s="30">
        <v>0</v>
      </c>
      <c r="H16" s="3">
        <v>0</v>
      </c>
      <c r="I16" s="3">
        <v>0</v>
      </c>
      <c r="J16" s="27">
        <v>0</v>
      </c>
      <c r="K16" s="27">
        <v>0</v>
      </c>
      <c r="L16" s="27">
        <v>0</v>
      </c>
      <c r="M16" s="27">
        <v>0</v>
      </c>
      <c r="N16" s="31">
        <f t="shared" ref="N16:N79" si="3">O16+P16+Q16</f>
        <v>337</v>
      </c>
      <c r="O16" s="3">
        <v>192</v>
      </c>
      <c r="P16" s="3">
        <v>122</v>
      </c>
      <c r="Q16" s="3">
        <v>23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30">
        <f t="shared" ref="AD16:AD79" si="4">AF16</f>
        <v>3</v>
      </c>
      <c r="AE16" s="30">
        <v>0</v>
      </c>
      <c r="AF16" s="3">
        <v>3</v>
      </c>
      <c r="AG16" s="30">
        <v>0</v>
      </c>
      <c r="AH16" s="30">
        <v>0</v>
      </c>
      <c r="AI16" s="30">
        <v>0</v>
      </c>
      <c r="AJ16" s="3">
        <v>1</v>
      </c>
    </row>
    <row r="17" spans="1:36" ht="15.75" x14ac:dyDescent="0.25">
      <c r="A17" s="23">
        <v>5</v>
      </c>
      <c r="B17" s="28" t="s">
        <v>97</v>
      </c>
      <c r="C17" s="1" t="s">
        <v>28</v>
      </c>
      <c r="D17" s="25">
        <f t="shared" si="2"/>
        <v>465</v>
      </c>
      <c r="E17" s="3">
        <v>0</v>
      </c>
      <c r="F17" s="3">
        <v>465</v>
      </c>
      <c r="G17" s="30">
        <v>0</v>
      </c>
      <c r="H17" s="30">
        <v>0</v>
      </c>
      <c r="I17" s="3">
        <v>0</v>
      </c>
      <c r="J17" s="27">
        <v>0</v>
      </c>
      <c r="K17" s="27">
        <v>0</v>
      </c>
      <c r="L17" s="27">
        <v>0</v>
      </c>
      <c r="M17" s="27">
        <v>0</v>
      </c>
      <c r="N17" s="31">
        <f>O17+P17+Q17</f>
        <v>465</v>
      </c>
      <c r="O17" s="3">
        <v>313</v>
      </c>
      <c r="P17" s="3">
        <v>124</v>
      </c>
      <c r="Q17" s="3">
        <v>28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30">
        <f t="shared" si="4"/>
        <v>6</v>
      </c>
      <c r="AE17" s="30">
        <v>0</v>
      </c>
      <c r="AF17" s="3">
        <v>6</v>
      </c>
      <c r="AG17" s="30">
        <v>0</v>
      </c>
      <c r="AH17" s="30">
        <v>0</v>
      </c>
      <c r="AI17" s="30">
        <v>0</v>
      </c>
      <c r="AJ17" s="3">
        <v>1</v>
      </c>
    </row>
    <row r="18" spans="1:36" ht="15.75" x14ac:dyDescent="0.25">
      <c r="A18" s="23">
        <v>6</v>
      </c>
      <c r="B18" s="28" t="s">
        <v>98</v>
      </c>
      <c r="C18" s="1" t="s">
        <v>29</v>
      </c>
      <c r="D18" s="25">
        <f t="shared" si="2"/>
        <v>137</v>
      </c>
      <c r="E18" s="3">
        <v>0</v>
      </c>
      <c r="F18" s="3">
        <v>137</v>
      </c>
      <c r="G18" s="30">
        <v>0</v>
      </c>
      <c r="H18" s="3">
        <v>0</v>
      </c>
      <c r="I18" s="3">
        <v>0</v>
      </c>
      <c r="J18" s="27">
        <v>0</v>
      </c>
      <c r="K18" s="27">
        <v>0</v>
      </c>
      <c r="L18" s="27">
        <v>0</v>
      </c>
      <c r="M18" s="27">
        <v>0</v>
      </c>
      <c r="N18" s="31">
        <f t="shared" si="3"/>
        <v>137</v>
      </c>
      <c r="O18" s="3">
        <f>67+31</f>
        <v>98</v>
      </c>
      <c r="P18" s="3">
        <v>34</v>
      </c>
      <c r="Q18" s="3">
        <v>5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30">
        <f t="shared" si="4"/>
        <v>0</v>
      </c>
      <c r="AE18" s="30">
        <v>0</v>
      </c>
      <c r="AF18" s="3">
        <v>0</v>
      </c>
      <c r="AG18" s="30">
        <v>0</v>
      </c>
      <c r="AH18" s="30">
        <v>0</v>
      </c>
      <c r="AI18" s="30">
        <v>0</v>
      </c>
      <c r="AJ18" s="3">
        <v>1</v>
      </c>
    </row>
    <row r="19" spans="1:36" ht="15.75" x14ac:dyDescent="0.25">
      <c r="A19" s="23">
        <v>7</v>
      </c>
      <c r="B19" s="28" t="s">
        <v>99</v>
      </c>
      <c r="C19" s="1" t="s">
        <v>30</v>
      </c>
      <c r="D19" s="25">
        <f t="shared" si="2"/>
        <v>302</v>
      </c>
      <c r="E19" s="30">
        <v>0</v>
      </c>
      <c r="F19" s="3">
        <v>302</v>
      </c>
      <c r="G19" s="30">
        <v>0</v>
      </c>
      <c r="H19" s="30">
        <v>0</v>
      </c>
      <c r="I19" s="30">
        <v>0</v>
      </c>
      <c r="J19" s="27">
        <v>0</v>
      </c>
      <c r="K19" s="27">
        <v>0</v>
      </c>
      <c r="L19" s="27">
        <v>0</v>
      </c>
      <c r="M19" s="27">
        <v>0</v>
      </c>
      <c r="N19" s="31">
        <f t="shared" si="3"/>
        <v>302</v>
      </c>
      <c r="O19" s="3">
        <v>165</v>
      </c>
      <c r="P19" s="3">
        <v>114</v>
      </c>
      <c r="Q19" s="3">
        <v>23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30">
        <f t="shared" si="4"/>
        <v>2</v>
      </c>
      <c r="AE19" s="30">
        <v>0</v>
      </c>
      <c r="AF19" s="3">
        <v>2</v>
      </c>
      <c r="AG19" s="30">
        <v>0</v>
      </c>
      <c r="AH19" s="30">
        <v>0</v>
      </c>
      <c r="AI19" s="30">
        <v>0</v>
      </c>
      <c r="AJ19" s="3">
        <v>2</v>
      </c>
    </row>
    <row r="20" spans="1:36" s="18" customFormat="1" ht="15.75" x14ac:dyDescent="0.25">
      <c r="A20" s="32">
        <v>8</v>
      </c>
      <c r="B20" s="33" t="s">
        <v>100</v>
      </c>
      <c r="C20" s="16" t="s">
        <v>31</v>
      </c>
      <c r="D20" s="34">
        <f t="shared" si="2"/>
        <v>40</v>
      </c>
      <c r="E20" s="17">
        <v>0</v>
      </c>
      <c r="F20" s="17">
        <v>40</v>
      </c>
      <c r="G20" s="35">
        <v>0</v>
      </c>
      <c r="H20" s="17">
        <v>0</v>
      </c>
      <c r="I20" s="17">
        <v>0</v>
      </c>
      <c r="J20" s="36">
        <v>0</v>
      </c>
      <c r="K20" s="36">
        <v>0</v>
      </c>
      <c r="L20" s="36">
        <v>0</v>
      </c>
      <c r="M20" s="36">
        <v>0</v>
      </c>
      <c r="N20" s="37">
        <f t="shared" si="3"/>
        <v>40</v>
      </c>
      <c r="O20" s="17">
        <v>34</v>
      </c>
      <c r="P20" s="17">
        <v>3</v>
      </c>
      <c r="Q20" s="17">
        <v>3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5">
        <f t="shared" si="4"/>
        <v>28</v>
      </c>
      <c r="AE20" s="35">
        <v>0</v>
      </c>
      <c r="AF20" s="17">
        <v>28</v>
      </c>
      <c r="AG20" s="35">
        <v>0</v>
      </c>
      <c r="AH20" s="35">
        <v>0</v>
      </c>
      <c r="AI20" s="35">
        <v>0</v>
      </c>
      <c r="AJ20" s="17">
        <v>0</v>
      </c>
    </row>
    <row r="21" spans="1:36" ht="15.75" x14ac:dyDescent="0.25">
      <c r="A21" s="23">
        <v>9</v>
      </c>
      <c r="B21" s="28" t="s">
        <v>101</v>
      </c>
      <c r="C21" s="1" t="s">
        <v>32</v>
      </c>
      <c r="D21" s="25">
        <f t="shared" si="2"/>
        <v>348</v>
      </c>
      <c r="E21" s="3">
        <v>0</v>
      </c>
      <c r="F21" s="3">
        <v>348</v>
      </c>
      <c r="G21" s="30">
        <v>0</v>
      </c>
      <c r="H21" s="30">
        <v>0</v>
      </c>
      <c r="I21" s="3">
        <v>0</v>
      </c>
      <c r="J21" s="27">
        <v>0</v>
      </c>
      <c r="K21" s="27">
        <v>0</v>
      </c>
      <c r="L21" s="27">
        <v>0</v>
      </c>
      <c r="M21" s="27">
        <v>0</v>
      </c>
      <c r="N21" s="31">
        <f t="shared" si="3"/>
        <v>348</v>
      </c>
      <c r="O21" s="3">
        <f>146+17</f>
        <v>163</v>
      </c>
      <c r="P21" s="3">
        <v>151</v>
      </c>
      <c r="Q21" s="3">
        <v>34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30">
        <f t="shared" si="4"/>
        <v>0</v>
      </c>
      <c r="AE21" s="30">
        <v>0</v>
      </c>
      <c r="AF21" s="3">
        <v>0</v>
      </c>
      <c r="AG21" s="30">
        <v>0</v>
      </c>
      <c r="AH21" s="30">
        <v>0</v>
      </c>
      <c r="AI21" s="30">
        <v>0</v>
      </c>
      <c r="AJ21" s="3">
        <v>0</v>
      </c>
    </row>
    <row r="22" spans="1:36" ht="15.75" x14ac:dyDescent="0.25">
      <c r="A22" s="23">
        <v>10</v>
      </c>
      <c r="B22" s="28" t="s">
        <v>102</v>
      </c>
      <c r="C22" s="1" t="s">
        <v>33</v>
      </c>
      <c r="D22" s="25">
        <f t="shared" si="2"/>
        <v>120</v>
      </c>
      <c r="E22" s="3">
        <v>0</v>
      </c>
      <c r="F22" s="3">
        <v>120</v>
      </c>
      <c r="G22" s="30">
        <v>0</v>
      </c>
      <c r="H22" s="3">
        <v>0</v>
      </c>
      <c r="I22" s="3">
        <v>0</v>
      </c>
      <c r="J22" s="27">
        <v>0</v>
      </c>
      <c r="K22" s="27">
        <v>0</v>
      </c>
      <c r="L22" s="27">
        <v>0</v>
      </c>
      <c r="M22" s="27">
        <v>0</v>
      </c>
      <c r="N22" s="31">
        <f t="shared" si="3"/>
        <v>120</v>
      </c>
      <c r="O22" s="3">
        <v>73</v>
      </c>
      <c r="P22" s="3">
        <v>35</v>
      </c>
      <c r="Q22" s="3">
        <v>12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30">
        <f t="shared" si="4"/>
        <v>0</v>
      </c>
      <c r="AE22" s="30">
        <v>0</v>
      </c>
      <c r="AF22" s="3">
        <v>0</v>
      </c>
      <c r="AG22" s="30">
        <v>0</v>
      </c>
      <c r="AH22" s="30">
        <v>0</v>
      </c>
      <c r="AI22" s="30">
        <v>0</v>
      </c>
      <c r="AJ22" s="3">
        <v>0</v>
      </c>
    </row>
    <row r="23" spans="1:36" ht="15.75" x14ac:dyDescent="0.25">
      <c r="A23" s="23">
        <v>11</v>
      </c>
      <c r="B23" s="28" t="s">
        <v>103</v>
      </c>
      <c r="C23" s="1" t="s">
        <v>34</v>
      </c>
      <c r="D23" s="25">
        <f t="shared" si="2"/>
        <v>394</v>
      </c>
      <c r="E23" s="30">
        <v>0</v>
      </c>
      <c r="F23" s="3">
        <v>394</v>
      </c>
      <c r="G23" s="30">
        <v>0</v>
      </c>
      <c r="H23" s="30">
        <v>0</v>
      </c>
      <c r="I23" s="30">
        <v>0</v>
      </c>
      <c r="J23" s="27">
        <v>0</v>
      </c>
      <c r="K23" s="27">
        <v>0</v>
      </c>
      <c r="L23" s="27">
        <v>0</v>
      </c>
      <c r="M23" s="27">
        <v>0</v>
      </c>
      <c r="N23" s="31">
        <f t="shared" si="3"/>
        <v>394</v>
      </c>
      <c r="O23" s="3">
        <v>232</v>
      </c>
      <c r="P23" s="3">
        <v>124</v>
      </c>
      <c r="Q23" s="3">
        <v>38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30">
        <f t="shared" si="4"/>
        <v>5</v>
      </c>
      <c r="AE23" s="30">
        <v>0</v>
      </c>
      <c r="AF23" s="3">
        <v>5</v>
      </c>
      <c r="AG23" s="30">
        <v>0</v>
      </c>
      <c r="AH23" s="30">
        <v>0</v>
      </c>
      <c r="AI23" s="30">
        <v>0</v>
      </c>
      <c r="AJ23" s="3">
        <v>11</v>
      </c>
    </row>
    <row r="24" spans="1:36" ht="15.75" x14ac:dyDescent="0.25">
      <c r="A24" s="23">
        <v>12</v>
      </c>
      <c r="B24" s="28" t="s">
        <v>104</v>
      </c>
      <c r="C24" s="1" t="s">
        <v>35</v>
      </c>
      <c r="D24" s="25">
        <f t="shared" si="2"/>
        <v>365</v>
      </c>
      <c r="E24" s="3">
        <v>0</v>
      </c>
      <c r="F24" s="3">
        <v>365</v>
      </c>
      <c r="G24" s="30">
        <v>0</v>
      </c>
      <c r="H24" s="3">
        <v>0</v>
      </c>
      <c r="I24" s="3">
        <v>0</v>
      </c>
      <c r="J24" s="27">
        <v>0</v>
      </c>
      <c r="K24" s="27">
        <v>0</v>
      </c>
      <c r="L24" s="27">
        <v>0</v>
      </c>
      <c r="M24" s="27">
        <v>0</v>
      </c>
      <c r="N24" s="31">
        <f t="shared" si="3"/>
        <v>365</v>
      </c>
      <c r="O24" s="3">
        <v>179</v>
      </c>
      <c r="P24" s="3">
        <v>151</v>
      </c>
      <c r="Q24" s="3">
        <v>35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30">
        <f t="shared" si="4"/>
        <v>1</v>
      </c>
      <c r="AE24" s="30">
        <v>0</v>
      </c>
      <c r="AF24" s="3">
        <v>1</v>
      </c>
      <c r="AG24" s="30">
        <v>0</v>
      </c>
      <c r="AH24" s="30">
        <v>0</v>
      </c>
      <c r="AI24" s="30">
        <v>0</v>
      </c>
      <c r="AJ24" s="3">
        <v>6</v>
      </c>
    </row>
    <row r="25" spans="1:36" ht="15.75" x14ac:dyDescent="0.25">
      <c r="A25" s="23">
        <v>13</v>
      </c>
      <c r="B25" s="28" t="s">
        <v>105</v>
      </c>
      <c r="C25" s="1" t="s">
        <v>36</v>
      </c>
      <c r="D25" s="25">
        <f t="shared" si="2"/>
        <v>297</v>
      </c>
      <c r="E25" s="3">
        <v>0</v>
      </c>
      <c r="F25" s="3">
        <v>297</v>
      </c>
      <c r="G25" s="30">
        <v>0</v>
      </c>
      <c r="H25" s="30">
        <v>0</v>
      </c>
      <c r="I25" s="3">
        <v>0</v>
      </c>
      <c r="J25" s="27">
        <v>0</v>
      </c>
      <c r="K25" s="27">
        <v>0</v>
      </c>
      <c r="L25" s="27">
        <v>0</v>
      </c>
      <c r="M25" s="27">
        <v>0</v>
      </c>
      <c r="N25" s="31">
        <f t="shared" si="3"/>
        <v>297</v>
      </c>
      <c r="O25" s="3">
        <v>155</v>
      </c>
      <c r="P25" s="3">
        <v>116</v>
      </c>
      <c r="Q25" s="3">
        <v>26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30">
        <f t="shared" si="4"/>
        <v>3</v>
      </c>
      <c r="AE25" s="30">
        <v>0</v>
      </c>
      <c r="AF25" s="3">
        <v>3</v>
      </c>
      <c r="AG25" s="30">
        <v>0</v>
      </c>
      <c r="AH25" s="30">
        <v>0</v>
      </c>
      <c r="AI25" s="30">
        <v>0</v>
      </c>
      <c r="AJ25" s="3">
        <v>4</v>
      </c>
    </row>
    <row r="26" spans="1:36" ht="15.75" x14ac:dyDescent="0.25">
      <c r="A26" s="23">
        <v>14</v>
      </c>
      <c r="B26" s="28" t="s">
        <v>106</v>
      </c>
      <c r="C26" s="1" t="s">
        <v>37</v>
      </c>
      <c r="D26" s="25">
        <f t="shared" si="2"/>
        <v>140</v>
      </c>
      <c r="E26" s="3">
        <v>0</v>
      </c>
      <c r="F26" s="3">
        <v>140</v>
      </c>
      <c r="G26" s="30">
        <v>0</v>
      </c>
      <c r="H26" s="3">
        <v>0</v>
      </c>
      <c r="I26" s="3">
        <v>0</v>
      </c>
      <c r="J26" s="27">
        <v>0</v>
      </c>
      <c r="K26" s="27">
        <v>0</v>
      </c>
      <c r="L26" s="27">
        <v>0</v>
      </c>
      <c r="M26" s="27">
        <v>0</v>
      </c>
      <c r="N26" s="31">
        <f t="shared" si="3"/>
        <v>140</v>
      </c>
      <c r="O26" s="3">
        <v>84</v>
      </c>
      <c r="P26" s="3">
        <v>50</v>
      </c>
      <c r="Q26" s="3">
        <v>6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30">
        <f t="shared" si="4"/>
        <v>3</v>
      </c>
      <c r="AE26" s="30">
        <v>0</v>
      </c>
      <c r="AF26" s="3">
        <v>3</v>
      </c>
      <c r="AG26" s="30">
        <v>0</v>
      </c>
      <c r="AH26" s="30">
        <v>0</v>
      </c>
      <c r="AI26" s="30">
        <v>0</v>
      </c>
      <c r="AJ26" s="3">
        <v>3</v>
      </c>
    </row>
    <row r="27" spans="1:36" ht="15.75" x14ac:dyDescent="0.25">
      <c r="A27" s="23">
        <v>15</v>
      </c>
      <c r="B27" s="28" t="s">
        <v>107</v>
      </c>
      <c r="C27" s="1" t="s">
        <v>38</v>
      </c>
      <c r="D27" s="25">
        <f t="shared" si="2"/>
        <v>130</v>
      </c>
      <c r="E27" s="30">
        <v>0</v>
      </c>
      <c r="F27" s="3">
        <v>130</v>
      </c>
      <c r="G27" s="30">
        <v>0</v>
      </c>
      <c r="H27" s="30">
        <v>0</v>
      </c>
      <c r="I27" s="30">
        <v>0</v>
      </c>
      <c r="J27" s="27">
        <v>0</v>
      </c>
      <c r="K27" s="27">
        <v>0</v>
      </c>
      <c r="L27" s="27">
        <v>0</v>
      </c>
      <c r="M27" s="27">
        <v>0</v>
      </c>
      <c r="N27" s="31">
        <f t="shared" si="3"/>
        <v>130</v>
      </c>
      <c r="O27" s="3">
        <v>65</v>
      </c>
      <c r="P27" s="3">
        <v>56</v>
      </c>
      <c r="Q27" s="3">
        <v>9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30">
        <f t="shared" si="4"/>
        <v>3</v>
      </c>
      <c r="AE27" s="30">
        <v>0</v>
      </c>
      <c r="AF27" s="3">
        <v>3</v>
      </c>
      <c r="AG27" s="30">
        <v>0</v>
      </c>
      <c r="AH27" s="30">
        <v>0</v>
      </c>
      <c r="AI27" s="30">
        <v>0</v>
      </c>
      <c r="AJ27" s="3">
        <v>2</v>
      </c>
    </row>
    <row r="28" spans="1:36" ht="15.75" x14ac:dyDescent="0.25">
      <c r="A28" s="23">
        <v>16</v>
      </c>
      <c r="B28" s="28" t="s">
        <v>108</v>
      </c>
      <c r="C28" s="1" t="s">
        <v>39</v>
      </c>
      <c r="D28" s="25">
        <f t="shared" si="2"/>
        <v>303</v>
      </c>
      <c r="E28" s="3">
        <v>0</v>
      </c>
      <c r="F28" s="3">
        <v>303</v>
      </c>
      <c r="G28" s="30">
        <v>0</v>
      </c>
      <c r="H28" s="3">
        <v>0</v>
      </c>
      <c r="I28" s="3">
        <v>0</v>
      </c>
      <c r="J28" s="27">
        <v>0</v>
      </c>
      <c r="K28" s="27">
        <v>0</v>
      </c>
      <c r="L28" s="27">
        <v>0</v>
      </c>
      <c r="M28" s="27">
        <v>0</v>
      </c>
      <c r="N28" s="31">
        <f t="shared" si="3"/>
        <v>303</v>
      </c>
      <c r="O28" s="3">
        <v>184</v>
      </c>
      <c r="P28" s="3">
        <v>91</v>
      </c>
      <c r="Q28" s="3">
        <v>28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30">
        <f t="shared" si="4"/>
        <v>6</v>
      </c>
      <c r="AE28" s="30">
        <v>0</v>
      </c>
      <c r="AF28" s="3">
        <v>6</v>
      </c>
      <c r="AG28" s="30">
        <v>0</v>
      </c>
      <c r="AH28" s="30">
        <v>0</v>
      </c>
      <c r="AI28" s="30">
        <v>0</v>
      </c>
      <c r="AJ28" s="3">
        <v>2</v>
      </c>
    </row>
    <row r="29" spans="1:36" ht="15.75" x14ac:dyDescent="0.25">
      <c r="A29" s="23">
        <v>17</v>
      </c>
      <c r="B29" s="28" t="s">
        <v>109</v>
      </c>
      <c r="C29" s="1" t="s">
        <v>40</v>
      </c>
      <c r="D29" s="25">
        <f t="shared" si="2"/>
        <v>288</v>
      </c>
      <c r="E29" s="3">
        <v>0</v>
      </c>
      <c r="F29" s="3">
        <v>288</v>
      </c>
      <c r="G29" s="30">
        <v>0</v>
      </c>
      <c r="H29" s="30">
        <v>0</v>
      </c>
      <c r="I29" s="3">
        <v>0</v>
      </c>
      <c r="J29" s="27">
        <v>0</v>
      </c>
      <c r="K29" s="27">
        <v>0</v>
      </c>
      <c r="L29" s="27">
        <v>0</v>
      </c>
      <c r="M29" s="27">
        <v>0</v>
      </c>
      <c r="N29" s="31">
        <f t="shared" si="3"/>
        <v>288</v>
      </c>
      <c r="O29" s="3">
        <v>150</v>
      </c>
      <c r="P29" s="3">
        <v>117</v>
      </c>
      <c r="Q29" s="3">
        <v>21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30">
        <f t="shared" si="4"/>
        <v>2</v>
      </c>
      <c r="AE29" s="30">
        <v>0</v>
      </c>
      <c r="AF29" s="3">
        <v>2</v>
      </c>
      <c r="AG29" s="30">
        <v>0</v>
      </c>
      <c r="AH29" s="30">
        <v>0</v>
      </c>
      <c r="AI29" s="30">
        <v>0</v>
      </c>
      <c r="AJ29" s="3">
        <v>5</v>
      </c>
    </row>
    <row r="30" spans="1:36" ht="15.75" x14ac:dyDescent="0.25">
      <c r="A30" s="23">
        <v>18</v>
      </c>
      <c r="B30" s="28" t="s">
        <v>110</v>
      </c>
      <c r="C30" s="1" t="s">
        <v>41</v>
      </c>
      <c r="D30" s="25">
        <f t="shared" si="2"/>
        <v>243</v>
      </c>
      <c r="E30" s="3">
        <v>0</v>
      </c>
      <c r="F30" s="3">
        <v>243</v>
      </c>
      <c r="G30" s="30">
        <v>0</v>
      </c>
      <c r="H30" s="3">
        <v>0</v>
      </c>
      <c r="I30" s="3">
        <v>0</v>
      </c>
      <c r="J30" s="27">
        <v>0</v>
      </c>
      <c r="K30" s="27">
        <v>0</v>
      </c>
      <c r="L30" s="27">
        <v>0</v>
      </c>
      <c r="M30" s="27">
        <v>0</v>
      </c>
      <c r="N30" s="31">
        <f t="shared" si="3"/>
        <v>243</v>
      </c>
      <c r="O30" s="3">
        <v>109</v>
      </c>
      <c r="P30" s="3">
        <v>100</v>
      </c>
      <c r="Q30" s="3">
        <v>34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30">
        <f t="shared" si="4"/>
        <v>6</v>
      </c>
      <c r="AE30" s="30">
        <v>0</v>
      </c>
      <c r="AF30" s="3">
        <v>6</v>
      </c>
      <c r="AG30" s="30">
        <v>0</v>
      </c>
      <c r="AH30" s="30">
        <v>0</v>
      </c>
      <c r="AI30" s="30">
        <v>0</v>
      </c>
      <c r="AJ30" s="3">
        <v>3</v>
      </c>
    </row>
    <row r="31" spans="1:36" ht="15.75" x14ac:dyDescent="0.25">
      <c r="A31" s="23">
        <v>19</v>
      </c>
      <c r="B31" s="28" t="s">
        <v>111</v>
      </c>
      <c r="C31" s="1" t="s">
        <v>42</v>
      </c>
      <c r="D31" s="25">
        <f t="shared" si="2"/>
        <v>54</v>
      </c>
      <c r="E31" s="30">
        <v>0</v>
      </c>
      <c r="F31" s="3">
        <v>54</v>
      </c>
      <c r="G31" s="30">
        <v>0</v>
      </c>
      <c r="H31" s="30">
        <v>0</v>
      </c>
      <c r="I31" s="30">
        <v>0</v>
      </c>
      <c r="J31" s="27">
        <v>0</v>
      </c>
      <c r="K31" s="27">
        <v>0</v>
      </c>
      <c r="L31" s="27">
        <v>0</v>
      </c>
      <c r="M31" s="27">
        <v>0</v>
      </c>
      <c r="N31" s="31">
        <f t="shared" si="3"/>
        <v>54</v>
      </c>
      <c r="O31" s="3">
        <v>31</v>
      </c>
      <c r="P31" s="3">
        <v>21</v>
      </c>
      <c r="Q31" s="3">
        <v>2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30">
        <f t="shared" si="4"/>
        <v>0</v>
      </c>
      <c r="AE31" s="30">
        <v>0</v>
      </c>
      <c r="AF31" s="3">
        <v>0</v>
      </c>
      <c r="AG31" s="30">
        <v>0</v>
      </c>
      <c r="AH31" s="30">
        <v>0</v>
      </c>
      <c r="AI31" s="30">
        <v>0</v>
      </c>
      <c r="AJ31" s="3">
        <v>0</v>
      </c>
    </row>
    <row r="32" spans="1:36" ht="15.75" x14ac:dyDescent="0.25">
      <c r="A32" s="23">
        <v>20</v>
      </c>
      <c r="B32" s="28" t="s">
        <v>112</v>
      </c>
      <c r="C32" s="1" t="s">
        <v>43</v>
      </c>
      <c r="D32" s="25">
        <f t="shared" si="2"/>
        <v>125</v>
      </c>
      <c r="E32" s="3">
        <v>0</v>
      </c>
      <c r="F32" s="3">
        <v>125</v>
      </c>
      <c r="G32" s="30">
        <v>0</v>
      </c>
      <c r="H32" s="3">
        <v>0</v>
      </c>
      <c r="I32" s="3">
        <v>0</v>
      </c>
      <c r="J32" s="27">
        <v>0</v>
      </c>
      <c r="K32" s="27">
        <v>0</v>
      </c>
      <c r="L32" s="27">
        <v>0</v>
      </c>
      <c r="M32" s="27">
        <v>0</v>
      </c>
      <c r="N32" s="31">
        <f t="shared" si="3"/>
        <v>125</v>
      </c>
      <c r="O32" s="3">
        <v>85</v>
      </c>
      <c r="P32" s="3">
        <v>31</v>
      </c>
      <c r="Q32" s="3">
        <v>9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30">
        <f t="shared" si="4"/>
        <v>0</v>
      </c>
      <c r="AE32" s="30">
        <v>0</v>
      </c>
      <c r="AF32" s="3">
        <v>0</v>
      </c>
      <c r="AG32" s="30">
        <v>0</v>
      </c>
      <c r="AH32" s="30">
        <v>0</v>
      </c>
      <c r="AI32" s="30">
        <v>0</v>
      </c>
      <c r="AJ32" s="3">
        <v>1</v>
      </c>
    </row>
    <row r="33" spans="1:36" ht="15.75" x14ac:dyDescent="0.25">
      <c r="A33" s="23">
        <v>21</v>
      </c>
      <c r="B33" s="28" t="s">
        <v>113</v>
      </c>
      <c r="C33" s="1" t="s">
        <v>44</v>
      </c>
      <c r="D33" s="25">
        <f t="shared" si="2"/>
        <v>153</v>
      </c>
      <c r="E33" s="3">
        <v>0</v>
      </c>
      <c r="F33" s="3">
        <v>153</v>
      </c>
      <c r="G33" s="30">
        <v>0</v>
      </c>
      <c r="H33" s="30">
        <v>0</v>
      </c>
      <c r="I33" s="3">
        <v>0</v>
      </c>
      <c r="J33" s="27">
        <v>0</v>
      </c>
      <c r="K33" s="27">
        <v>0</v>
      </c>
      <c r="L33" s="27">
        <v>0</v>
      </c>
      <c r="M33" s="27">
        <v>0</v>
      </c>
      <c r="N33" s="31">
        <f t="shared" si="3"/>
        <v>153</v>
      </c>
      <c r="O33" s="3">
        <v>87</v>
      </c>
      <c r="P33" s="3">
        <v>51</v>
      </c>
      <c r="Q33" s="3">
        <v>15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30">
        <f t="shared" si="4"/>
        <v>1</v>
      </c>
      <c r="AE33" s="30">
        <v>0</v>
      </c>
      <c r="AF33" s="3">
        <v>1</v>
      </c>
      <c r="AG33" s="30">
        <v>0</v>
      </c>
      <c r="AH33" s="30">
        <v>0</v>
      </c>
      <c r="AI33" s="30">
        <v>0</v>
      </c>
      <c r="AJ33" s="3">
        <v>2</v>
      </c>
    </row>
    <row r="34" spans="1:36" ht="15.75" x14ac:dyDescent="0.25">
      <c r="A34" s="23">
        <v>22</v>
      </c>
      <c r="B34" s="28" t="s">
        <v>114</v>
      </c>
      <c r="C34" s="1" t="s">
        <v>45</v>
      </c>
      <c r="D34" s="25">
        <f t="shared" si="2"/>
        <v>242</v>
      </c>
      <c r="E34" s="3">
        <v>0</v>
      </c>
      <c r="F34" s="3">
        <v>242</v>
      </c>
      <c r="G34" s="30">
        <v>0</v>
      </c>
      <c r="H34" s="3">
        <v>0</v>
      </c>
      <c r="I34" s="3">
        <v>0</v>
      </c>
      <c r="J34" s="27">
        <v>0</v>
      </c>
      <c r="K34" s="27">
        <v>0</v>
      </c>
      <c r="L34" s="27">
        <v>0</v>
      </c>
      <c r="M34" s="27">
        <v>0</v>
      </c>
      <c r="N34" s="31">
        <f t="shared" si="3"/>
        <v>242</v>
      </c>
      <c r="O34" s="3">
        <v>109</v>
      </c>
      <c r="P34" s="3">
        <v>85</v>
      </c>
      <c r="Q34" s="3">
        <v>48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30">
        <f t="shared" si="4"/>
        <v>7</v>
      </c>
      <c r="AE34" s="30">
        <v>0</v>
      </c>
      <c r="AF34" s="3">
        <v>7</v>
      </c>
      <c r="AG34" s="30">
        <v>0</v>
      </c>
      <c r="AH34" s="30">
        <v>0</v>
      </c>
      <c r="AI34" s="30">
        <v>0</v>
      </c>
      <c r="AJ34" s="3">
        <v>5</v>
      </c>
    </row>
    <row r="35" spans="1:36" ht="15.75" x14ac:dyDescent="0.25">
      <c r="A35" s="23">
        <v>23</v>
      </c>
      <c r="B35" s="28" t="s">
        <v>115</v>
      </c>
      <c r="C35" s="1" t="s">
        <v>46</v>
      </c>
      <c r="D35" s="25">
        <f t="shared" si="2"/>
        <v>174</v>
      </c>
      <c r="E35" s="30">
        <v>0</v>
      </c>
      <c r="F35" s="3">
        <v>174</v>
      </c>
      <c r="G35" s="30">
        <v>0</v>
      </c>
      <c r="H35" s="30">
        <v>0</v>
      </c>
      <c r="I35" s="30">
        <v>0</v>
      </c>
      <c r="J35" s="27">
        <v>0</v>
      </c>
      <c r="K35" s="27">
        <v>0</v>
      </c>
      <c r="L35" s="27">
        <v>0</v>
      </c>
      <c r="M35" s="27">
        <v>0</v>
      </c>
      <c r="N35" s="31">
        <f t="shared" si="3"/>
        <v>174</v>
      </c>
      <c r="O35" s="3">
        <v>92</v>
      </c>
      <c r="P35" s="3">
        <v>75</v>
      </c>
      <c r="Q35" s="3">
        <v>7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30">
        <f t="shared" si="4"/>
        <v>0</v>
      </c>
      <c r="AE35" s="30">
        <v>0</v>
      </c>
      <c r="AF35" s="3">
        <v>0</v>
      </c>
      <c r="AG35" s="30">
        <v>0</v>
      </c>
      <c r="AH35" s="30">
        <v>0</v>
      </c>
      <c r="AI35" s="30">
        <v>0</v>
      </c>
      <c r="AJ35" s="3">
        <v>0</v>
      </c>
    </row>
    <row r="36" spans="1:36" ht="15.75" x14ac:dyDescent="0.25">
      <c r="A36" s="23">
        <v>24</v>
      </c>
      <c r="B36" s="28" t="s">
        <v>116</v>
      </c>
      <c r="C36" s="1" t="s">
        <v>47</v>
      </c>
      <c r="D36" s="25">
        <f t="shared" si="2"/>
        <v>400</v>
      </c>
      <c r="E36" s="3">
        <v>0</v>
      </c>
      <c r="F36" s="3">
        <v>400</v>
      </c>
      <c r="G36" s="30">
        <v>0</v>
      </c>
      <c r="H36" s="3">
        <v>0</v>
      </c>
      <c r="I36" s="3">
        <v>0</v>
      </c>
      <c r="J36" s="27">
        <v>0</v>
      </c>
      <c r="K36" s="27">
        <v>0</v>
      </c>
      <c r="L36" s="27">
        <v>0</v>
      </c>
      <c r="M36" s="27">
        <v>0</v>
      </c>
      <c r="N36" s="31">
        <f t="shared" si="3"/>
        <v>400</v>
      </c>
      <c r="O36" s="3">
        <v>210</v>
      </c>
      <c r="P36" s="3">
        <v>144</v>
      </c>
      <c r="Q36" s="3">
        <v>46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30">
        <f t="shared" si="4"/>
        <v>0</v>
      </c>
      <c r="AE36" s="30">
        <v>0</v>
      </c>
      <c r="AF36" s="3">
        <v>0</v>
      </c>
      <c r="AG36" s="30">
        <v>0</v>
      </c>
      <c r="AH36" s="30">
        <v>0</v>
      </c>
      <c r="AI36" s="30">
        <v>0</v>
      </c>
      <c r="AJ36" s="3">
        <v>1</v>
      </c>
    </row>
    <row r="37" spans="1:36" ht="15.75" x14ac:dyDescent="0.25">
      <c r="A37" s="23">
        <v>25</v>
      </c>
      <c r="B37" s="28" t="s">
        <v>117</v>
      </c>
      <c r="C37" s="1" t="s">
        <v>48</v>
      </c>
      <c r="D37" s="25">
        <f t="shared" si="2"/>
        <v>408</v>
      </c>
      <c r="E37" s="3">
        <v>0</v>
      </c>
      <c r="F37" s="3">
        <v>408</v>
      </c>
      <c r="G37" s="30">
        <v>0</v>
      </c>
      <c r="H37" s="30">
        <v>0</v>
      </c>
      <c r="I37" s="3">
        <v>0</v>
      </c>
      <c r="J37" s="27">
        <v>0</v>
      </c>
      <c r="K37" s="27">
        <v>0</v>
      </c>
      <c r="L37" s="27">
        <v>0</v>
      </c>
      <c r="M37" s="27">
        <v>0</v>
      </c>
      <c r="N37" s="31">
        <f t="shared" si="3"/>
        <v>408</v>
      </c>
      <c r="O37" s="3">
        <v>237</v>
      </c>
      <c r="P37" s="3">
        <v>147</v>
      </c>
      <c r="Q37" s="3">
        <v>24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30">
        <f t="shared" si="4"/>
        <v>3</v>
      </c>
      <c r="AE37" s="30">
        <v>0</v>
      </c>
      <c r="AF37" s="3">
        <v>3</v>
      </c>
      <c r="AG37" s="30">
        <v>0</v>
      </c>
      <c r="AH37" s="30">
        <v>0</v>
      </c>
      <c r="AI37" s="30">
        <v>0</v>
      </c>
      <c r="AJ37" s="3">
        <v>5</v>
      </c>
    </row>
    <row r="38" spans="1:36" ht="15.75" x14ac:dyDescent="0.25">
      <c r="A38" s="23">
        <v>26</v>
      </c>
      <c r="B38" s="28" t="s">
        <v>118</v>
      </c>
      <c r="C38" s="1" t="s">
        <v>49</v>
      </c>
      <c r="D38" s="25">
        <f t="shared" si="2"/>
        <v>410</v>
      </c>
      <c r="E38" s="3">
        <v>0</v>
      </c>
      <c r="F38" s="3">
        <v>410</v>
      </c>
      <c r="G38" s="30">
        <v>0</v>
      </c>
      <c r="H38" s="3">
        <v>0</v>
      </c>
      <c r="I38" s="3">
        <v>0</v>
      </c>
      <c r="J38" s="27">
        <v>0</v>
      </c>
      <c r="K38" s="27">
        <v>0</v>
      </c>
      <c r="L38" s="27">
        <v>0</v>
      </c>
      <c r="M38" s="27">
        <v>0</v>
      </c>
      <c r="N38" s="31">
        <f t="shared" si="3"/>
        <v>410</v>
      </c>
      <c r="O38" s="3">
        <v>262</v>
      </c>
      <c r="P38" s="3">
        <v>117</v>
      </c>
      <c r="Q38" s="3">
        <v>31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30">
        <f t="shared" si="4"/>
        <v>7</v>
      </c>
      <c r="AE38" s="30">
        <v>0</v>
      </c>
      <c r="AF38" s="3">
        <v>7</v>
      </c>
      <c r="AG38" s="30">
        <v>0</v>
      </c>
      <c r="AH38" s="30">
        <v>0</v>
      </c>
      <c r="AI38" s="30">
        <v>0</v>
      </c>
      <c r="AJ38" s="3">
        <v>1</v>
      </c>
    </row>
    <row r="39" spans="1:36" ht="15.75" x14ac:dyDescent="0.25">
      <c r="A39" s="23">
        <v>27</v>
      </c>
      <c r="B39" s="28" t="s">
        <v>119</v>
      </c>
      <c r="C39" s="1" t="s">
        <v>50</v>
      </c>
      <c r="D39" s="25">
        <f t="shared" si="2"/>
        <v>430</v>
      </c>
      <c r="E39" s="30">
        <v>0</v>
      </c>
      <c r="F39" s="3">
        <v>430</v>
      </c>
      <c r="G39" s="30">
        <v>0</v>
      </c>
      <c r="H39" s="30">
        <v>0</v>
      </c>
      <c r="I39" s="30">
        <v>0</v>
      </c>
      <c r="J39" s="27">
        <v>0</v>
      </c>
      <c r="K39" s="27">
        <v>0</v>
      </c>
      <c r="L39" s="27">
        <v>0</v>
      </c>
      <c r="M39" s="27">
        <v>0</v>
      </c>
      <c r="N39" s="31">
        <f t="shared" si="3"/>
        <v>430</v>
      </c>
      <c r="O39" s="3">
        <v>249</v>
      </c>
      <c r="P39" s="3">
        <v>144</v>
      </c>
      <c r="Q39" s="3">
        <v>37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30">
        <f t="shared" si="4"/>
        <v>5</v>
      </c>
      <c r="AE39" s="30">
        <v>0</v>
      </c>
      <c r="AF39" s="3">
        <v>5</v>
      </c>
      <c r="AG39" s="30">
        <v>0</v>
      </c>
      <c r="AH39" s="30">
        <v>0</v>
      </c>
      <c r="AI39" s="30">
        <v>0</v>
      </c>
      <c r="AJ39" s="3">
        <v>4</v>
      </c>
    </row>
    <row r="40" spans="1:36" ht="15.75" x14ac:dyDescent="0.25">
      <c r="A40" s="23">
        <v>28</v>
      </c>
      <c r="B40" s="28" t="s">
        <v>120</v>
      </c>
      <c r="C40" s="1" t="s">
        <v>51</v>
      </c>
      <c r="D40" s="25">
        <f t="shared" si="2"/>
        <v>211</v>
      </c>
      <c r="E40" s="3">
        <v>0</v>
      </c>
      <c r="F40" s="3">
        <v>211</v>
      </c>
      <c r="G40" s="30">
        <v>0</v>
      </c>
      <c r="H40" s="3">
        <v>0</v>
      </c>
      <c r="I40" s="3">
        <v>0</v>
      </c>
      <c r="J40" s="27">
        <v>0</v>
      </c>
      <c r="K40" s="27">
        <v>0</v>
      </c>
      <c r="L40" s="27">
        <v>0</v>
      </c>
      <c r="M40" s="27">
        <v>0</v>
      </c>
      <c r="N40" s="31">
        <f t="shared" si="3"/>
        <v>211</v>
      </c>
      <c r="O40" s="3">
        <v>103</v>
      </c>
      <c r="P40" s="3">
        <v>92</v>
      </c>
      <c r="Q40" s="3">
        <v>16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30">
        <f t="shared" si="4"/>
        <v>0</v>
      </c>
      <c r="AE40" s="30">
        <v>0</v>
      </c>
      <c r="AF40" s="3">
        <v>0</v>
      </c>
      <c r="AG40" s="30">
        <v>0</v>
      </c>
      <c r="AH40" s="30">
        <v>0</v>
      </c>
      <c r="AI40" s="30">
        <v>0</v>
      </c>
      <c r="AJ40" s="3">
        <v>3</v>
      </c>
    </row>
    <row r="41" spans="1:36" ht="15.75" x14ac:dyDescent="0.25">
      <c r="A41" s="23">
        <v>29</v>
      </c>
      <c r="B41" s="28" t="s">
        <v>121</v>
      </c>
      <c r="C41" s="1" t="s">
        <v>52</v>
      </c>
      <c r="D41" s="25">
        <f t="shared" si="2"/>
        <v>355</v>
      </c>
      <c r="E41" s="3">
        <v>0</v>
      </c>
      <c r="F41" s="3">
        <v>355</v>
      </c>
      <c r="G41" s="30">
        <v>0</v>
      </c>
      <c r="H41" s="30">
        <v>0</v>
      </c>
      <c r="I41" s="3">
        <v>0</v>
      </c>
      <c r="J41" s="27">
        <v>0</v>
      </c>
      <c r="K41" s="27">
        <v>0</v>
      </c>
      <c r="L41" s="27">
        <v>0</v>
      </c>
      <c r="M41" s="27">
        <v>0</v>
      </c>
      <c r="N41" s="31">
        <f t="shared" si="3"/>
        <v>355</v>
      </c>
      <c r="O41" s="3">
        <v>191</v>
      </c>
      <c r="P41" s="3">
        <v>143</v>
      </c>
      <c r="Q41" s="3">
        <v>21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30">
        <f t="shared" si="4"/>
        <v>1</v>
      </c>
      <c r="AE41" s="30">
        <v>0</v>
      </c>
      <c r="AF41" s="3">
        <v>1</v>
      </c>
      <c r="AG41" s="30">
        <v>0</v>
      </c>
      <c r="AH41" s="30">
        <v>0</v>
      </c>
      <c r="AI41" s="30">
        <v>0</v>
      </c>
      <c r="AJ41" s="3">
        <v>1</v>
      </c>
    </row>
    <row r="42" spans="1:36" ht="15.75" x14ac:dyDescent="0.25">
      <c r="A42" s="23">
        <v>30</v>
      </c>
      <c r="B42" s="28" t="s">
        <v>122</v>
      </c>
      <c r="C42" s="1" t="s">
        <v>53</v>
      </c>
      <c r="D42" s="25">
        <f t="shared" si="2"/>
        <v>227</v>
      </c>
      <c r="E42" s="3">
        <v>0</v>
      </c>
      <c r="F42" s="3">
        <v>227</v>
      </c>
      <c r="G42" s="30">
        <v>0</v>
      </c>
      <c r="H42" s="3">
        <v>0</v>
      </c>
      <c r="I42" s="3">
        <v>0</v>
      </c>
      <c r="J42" s="27">
        <v>0</v>
      </c>
      <c r="K42" s="27">
        <v>0</v>
      </c>
      <c r="L42" s="27">
        <v>0</v>
      </c>
      <c r="M42" s="27">
        <v>0</v>
      </c>
      <c r="N42" s="31">
        <f t="shared" si="3"/>
        <v>227</v>
      </c>
      <c r="O42" s="3">
        <v>126</v>
      </c>
      <c r="P42" s="3">
        <v>74</v>
      </c>
      <c r="Q42" s="3">
        <v>27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30">
        <f t="shared" si="4"/>
        <v>3</v>
      </c>
      <c r="AE42" s="30">
        <v>0</v>
      </c>
      <c r="AF42" s="3">
        <v>3</v>
      </c>
      <c r="AG42" s="30">
        <v>0</v>
      </c>
      <c r="AH42" s="30">
        <v>0</v>
      </c>
      <c r="AI42" s="30">
        <v>0</v>
      </c>
      <c r="AJ42" s="3">
        <v>3</v>
      </c>
    </row>
    <row r="43" spans="1:36" ht="15.75" x14ac:dyDescent="0.25">
      <c r="A43" s="23">
        <v>31</v>
      </c>
      <c r="B43" s="28" t="s">
        <v>123</v>
      </c>
      <c r="C43" s="1" t="s">
        <v>54</v>
      </c>
      <c r="D43" s="25">
        <f t="shared" si="2"/>
        <v>350</v>
      </c>
      <c r="E43" s="30">
        <v>0</v>
      </c>
      <c r="F43" s="3">
        <v>350</v>
      </c>
      <c r="G43" s="30">
        <v>0</v>
      </c>
      <c r="H43" s="30">
        <v>0</v>
      </c>
      <c r="I43" s="30">
        <v>0</v>
      </c>
      <c r="J43" s="27">
        <v>0</v>
      </c>
      <c r="K43" s="27">
        <v>0</v>
      </c>
      <c r="L43" s="27">
        <v>0</v>
      </c>
      <c r="M43" s="27">
        <v>0</v>
      </c>
      <c r="N43" s="31">
        <f t="shared" si="3"/>
        <v>350</v>
      </c>
      <c r="O43" s="3">
        <v>212</v>
      </c>
      <c r="P43" s="3">
        <v>105</v>
      </c>
      <c r="Q43" s="3">
        <v>33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30">
        <f t="shared" si="4"/>
        <v>3</v>
      </c>
      <c r="AE43" s="30">
        <v>0</v>
      </c>
      <c r="AF43" s="3">
        <v>3</v>
      </c>
      <c r="AG43" s="30">
        <v>0</v>
      </c>
      <c r="AH43" s="30">
        <v>0</v>
      </c>
      <c r="AI43" s="30">
        <v>0</v>
      </c>
      <c r="AJ43" s="3">
        <v>2</v>
      </c>
    </row>
    <row r="44" spans="1:36" ht="15.75" x14ac:dyDescent="0.25">
      <c r="A44" s="23">
        <v>32</v>
      </c>
      <c r="B44" s="28" t="s">
        <v>124</v>
      </c>
      <c r="C44" s="1" t="s">
        <v>55</v>
      </c>
      <c r="D44" s="25">
        <f t="shared" si="2"/>
        <v>320</v>
      </c>
      <c r="E44" s="3">
        <v>0</v>
      </c>
      <c r="F44" s="3">
        <v>320</v>
      </c>
      <c r="G44" s="30">
        <v>0</v>
      </c>
      <c r="H44" s="3">
        <v>0</v>
      </c>
      <c r="I44" s="3">
        <v>0</v>
      </c>
      <c r="J44" s="27">
        <v>0</v>
      </c>
      <c r="K44" s="27">
        <v>0</v>
      </c>
      <c r="L44" s="27">
        <v>0</v>
      </c>
      <c r="M44" s="27">
        <v>0</v>
      </c>
      <c r="N44" s="31">
        <f t="shared" si="3"/>
        <v>320</v>
      </c>
      <c r="O44" s="3">
        <v>168</v>
      </c>
      <c r="P44" s="3">
        <v>117</v>
      </c>
      <c r="Q44" s="3">
        <v>35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30">
        <f t="shared" si="4"/>
        <v>1</v>
      </c>
      <c r="AE44" s="30">
        <v>0</v>
      </c>
      <c r="AF44" s="3">
        <v>1</v>
      </c>
      <c r="AG44" s="30">
        <v>0</v>
      </c>
      <c r="AH44" s="30">
        <v>0</v>
      </c>
      <c r="AI44" s="30">
        <v>0</v>
      </c>
      <c r="AJ44" s="3">
        <v>6</v>
      </c>
    </row>
    <row r="45" spans="1:36" ht="15.75" x14ac:dyDescent="0.25">
      <c r="A45" s="23">
        <v>33</v>
      </c>
      <c r="B45" s="28" t="s">
        <v>125</v>
      </c>
      <c r="C45" s="1" t="s">
        <v>56</v>
      </c>
      <c r="D45" s="25">
        <f t="shared" si="2"/>
        <v>430</v>
      </c>
      <c r="E45" s="3">
        <v>0</v>
      </c>
      <c r="F45" s="3">
        <v>430</v>
      </c>
      <c r="G45" s="30">
        <v>0</v>
      </c>
      <c r="H45" s="30">
        <v>0</v>
      </c>
      <c r="I45" s="3">
        <v>0</v>
      </c>
      <c r="J45" s="27">
        <v>0</v>
      </c>
      <c r="K45" s="27">
        <v>0</v>
      </c>
      <c r="L45" s="27">
        <v>0</v>
      </c>
      <c r="M45" s="27">
        <v>0</v>
      </c>
      <c r="N45" s="31">
        <f t="shared" si="3"/>
        <v>430</v>
      </c>
      <c r="O45" s="3">
        <v>246</v>
      </c>
      <c r="P45" s="3">
        <v>151</v>
      </c>
      <c r="Q45" s="3">
        <v>33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30">
        <f t="shared" si="4"/>
        <v>3</v>
      </c>
      <c r="AE45" s="30">
        <v>0</v>
      </c>
      <c r="AF45" s="3">
        <v>3</v>
      </c>
      <c r="AG45" s="30">
        <v>0</v>
      </c>
      <c r="AH45" s="30">
        <v>0</v>
      </c>
      <c r="AI45" s="30">
        <v>0</v>
      </c>
      <c r="AJ45" s="3">
        <v>9</v>
      </c>
    </row>
    <row r="46" spans="1:36" ht="15.75" x14ac:dyDescent="0.25">
      <c r="A46" s="23">
        <v>34</v>
      </c>
      <c r="B46" s="28" t="s">
        <v>126</v>
      </c>
      <c r="C46" s="1" t="s">
        <v>57</v>
      </c>
      <c r="D46" s="25">
        <f t="shared" si="2"/>
        <v>392</v>
      </c>
      <c r="E46" s="3">
        <v>0</v>
      </c>
      <c r="F46" s="3">
        <v>392</v>
      </c>
      <c r="G46" s="30">
        <v>0</v>
      </c>
      <c r="H46" s="3">
        <v>0</v>
      </c>
      <c r="I46" s="3">
        <v>0</v>
      </c>
      <c r="J46" s="27">
        <v>0</v>
      </c>
      <c r="K46" s="27">
        <v>0</v>
      </c>
      <c r="L46" s="27">
        <v>0</v>
      </c>
      <c r="M46" s="27">
        <v>0</v>
      </c>
      <c r="N46" s="31">
        <f t="shared" si="3"/>
        <v>392</v>
      </c>
      <c r="O46" s="3">
        <v>208</v>
      </c>
      <c r="P46" s="3">
        <v>156</v>
      </c>
      <c r="Q46" s="3">
        <v>28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30">
        <f t="shared" si="4"/>
        <v>3</v>
      </c>
      <c r="AE46" s="30">
        <v>0</v>
      </c>
      <c r="AF46" s="3">
        <v>3</v>
      </c>
      <c r="AG46" s="30">
        <v>0</v>
      </c>
      <c r="AH46" s="30">
        <v>0</v>
      </c>
      <c r="AI46" s="30">
        <v>0</v>
      </c>
      <c r="AJ46" s="3">
        <v>6</v>
      </c>
    </row>
    <row r="47" spans="1:36" ht="30" x14ac:dyDescent="0.25">
      <c r="A47" s="23">
        <v>35</v>
      </c>
      <c r="B47" s="28" t="s">
        <v>127</v>
      </c>
      <c r="C47" s="8" t="s">
        <v>179</v>
      </c>
      <c r="D47" s="25">
        <f t="shared" si="2"/>
        <v>398</v>
      </c>
      <c r="E47" s="30">
        <v>0</v>
      </c>
      <c r="F47" s="3">
        <v>398</v>
      </c>
      <c r="G47" s="30">
        <v>0</v>
      </c>
      <c r="H47" s="30">
        <v>0</v>
      </c>
      <c r="I47" s="30">
        <v>0</v>
      </c>
      <c r="J47" s="27">
        <v>0</v>
      </c>
      <c r="K47" s="27">
        <v>0</v>
      </c>
      <c r="L47" s="27">
        <v>0</v>
      </c>
      <c r="M47" s="27">
        <v>0</v>
      </c>
      <c r="N47" s="31">
        <f t="shared" si="3"/>
        <v>398</v>
      </c>
      <c r="O47" s="3">
        <v>219</v>
      </c>
      <c r="P47" s="3">
        <v>139</v>
      </c>
      <c r="Q47" s="3">
        <v>40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30">
        <f t="shared" si="4"/>
        <v>5</v>
      </c>
      <c r="AE47" s="30">
        <v>0</v>
      </c>
      <c r="AF47" s="3">
        <v>5</v>
      </c>
      <c r="AG47" s="30">
        <v>0</v>
      </c>
      <c r="AH47" s="30">
        <v>0</v>
      </c>
      <c r="AI47" s="30">
        <v>0</v>
      </c>
      <c r="AJ47" s="3">
        <v>5</v>
      </c>
    </row>
    <row r="48" spans="1:36" ht="15.75" x14ac:dyDescent="0.25">
      <c r="A48" s="23">
        <v>36</v>
      </c>
      <c r="B48" s="28" t="s">
        <v>128</v>
      </c>
      <c r="C48" s="1" t="s">
        <v>58</v>
      </c>
      <c r="D48" s="25">
        <f t="shared" si="2"/>
        <v>100</v>
      </c>
      <c r="E48" s="3">
        <v>0</v>
      </c>
      <c r="F48" s="3">
        <v>100</v>
      </c>
      <c r="G48" s="30">
        <v>0</v>
      </c>
      <c r="H48" s="3">
        <v>0</v>
      </c>
      <c r="I48" s="3">
        <v>0</v>
      </c>
      <c r="J48" s="27">
        <v>0</v>
      </c>
      <c r="K48" s="27">
        <v>0</v>
      </c>
      <c r="L48" s="27">
        <v>0</v>
      </c>
      <c r="M48" s="27">
        <v>0</v>
      </c>
      <c r="N48" s="31">
        <f t="shared" si="3"/>
        <v>100</v>
      </c>
      <c r="O48" s="3">
        <v>58</v>
      </c>
      <c r="P48" s="3">
        <v>33</v>
      </c>
      <c r="Q48" s="3">
        <v>9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30">
        <f t="shared" si="4"/>
        <v>1</v>
      </c>
      <c r="AE48" s="30">
        <v>0</v>
      </c>
      <c r="AF48" s="3">
        <v>1</v>
      </c>
      <c r="AG48" s="30">
        <v>0</v>
      </c>
      <c r="AH48" s="30">
        <v>0</v>
      </c>
      <c r="AI48" s="30">
        <v>0</v>
      </c>
      <c r="AJ48" s="3">
        <v>0</v>
      </c>
    </row>
    <row r="49" spans="1:36" ht="30" x14ac:dyDescent="0.25">
      <c r="A49" s="23">
        <v>37</v>
      </c>
      <c r="B49" s="28" t="s">
        <v>129</v>
      </c>
      <c r="C49" s="8" t="s">
        <v>90</v>
      </c>
      <c r="D49" s="25">
        <f t="shared" si="2"/>
        <v>124</v>
      </c>
      <c r="E49" s="3">
        <v>0</v>
      </c>
      <c r="F49" s="3">
        <v>124</v>
      </c>
      <c r="G49" s="30">
        <v>0</v>
      </c>
      <c r="H49" s="30">
        <v>0</v>
      </c>
      <c r="I49" s="3">
        <v>0</v>
      </c>
      <c r="J49" s="27">
        <v>0</v>
      </c>
      <c r="K49" s="27">
        <v>0</v>
      </c>
      <c r="L49" s="27">
        <v>0</v>
      </c>
      <c r="M49" s="27">
        <v>0</v>
      </c>
      <c r="N49" s="31">
        <f t="shared" si="3"/>
        <v>124</v>
      </c>
      <c r="O49" s="3">
        <v>61</v>
      </c>
      <c r="P49" s="3">
        <v>50</v>
      </c>
      <c r="Q49" s="3">
        <v>13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30">
        <f t="shared" si="4"/>
        <v>3</v>
      </c>
      <c r="AE49" s="30">
        <v>0</v>
      </c>
      <c r="AF49" s="3">
        <v>3</v>
      </c>
      <c r="AG49" s="30">
        <v>0</v>
      </c>
      <c r="AH49" s="30">
        <v>0</v>
      </c>
      <c r="AI49" s="30">
        <v>0</v>
      </c>
      <c r="AJ49" s="3">
        <v>1</v>
      </c>
    </row>
    <row r="50" spans="1:36" ht="30" x14ac:dyDescent="0.25">
      <c r="A50" s="23">
        <v>38</v>
      </c>
      <c r="B50" s="28" t="s">
        <v>130</v>
      </c>
      <c r="C50" s="8" t="s">
        <v>91</v>
      </c>
      <c r="D50" s="25">
        <f t="shared" si="2"/>
        <v>168</v>
      </c>
      <c r="E50" s="3">
        <v>0</v>
      </c>
      <c r="F50" s="3">
        <v>168</v>
      </c>
      <c r="G50" s="30">
        <v>0</v>
      </c>
      <c r="H50" s="3">
        <v>0</v>
      </c>
      <c r="I50" s="3">
        <v>0</v>
      </c>
      <c r="J50" s="27">
        <v>0</v>
      </c>
      <c r="K50" s="27">
        <v>0</v>
      </c>
      <c r="L50" s="27">
        <v>0</v>
      </c>
      <c r="M50" s="27">
        <v>0</v>
      </c>
      <c r="N50" s="31">
        <f t="shared" si="3"/>
        <v>168</v>
      </c>
      <c r="O50" s="3">
        <f>59+30</f>
        <v>89</v>
      </c>
      <c r="P50" s="3">
        <v>59</v>
      </c>
      <c r="Q50" s="3">
        <v>20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30">
        <f t="shared" si="4"/>
        <v>1</v>
      </c>
      <c r="AE50" s="30">
        <v>0</v>
      </c>
      <c r="AF50" s="3">
        <v>1</v>
      </c>
      <c r="AG50" s="30">
        <v>0</v>
      </c>
      <c r="AH50" s="30">
        <v>0</v>
      </c>
      <c r="AI50" s="30">
        <v>0</v>
      </c>
      <c r="AJ50" s="3">
        <v>0</v>
      </c>
    </row>
    <row r="51" spans="1:36" ht="15.75" x14ac:dyDescent="0.25">
      <c r="A51" s="23">
        <v>39</v>
      </c>
      <c r="B51" s="28" t="s">
        <v>131</v>
      </c>
      <c r="C51" s="1" t="s">
        <v>59</v>
      </c>
      <c r="D51" s="25">
        <f t="shared" si="2"/>
        <v>450</v>
      </c>
      <c r="E51" s="30">
        <v>0</v>
      </c>
      <c r="F51" s="3">
        <v>450</v>
      </c>
      <c r="G51" s="30">
        <v>0</v>
      </c>
      <c r="H51" s="30">
        <v>0</v>
      </c>
      <c r="I51" s="30">
        <v>0</v>
      </c>
      <c r="J51" s="27">
        <v>0</v>
      </c>
      <c r="K51" s="27">
        <v>0</v>
      </c>
      <c r="L51" s="27">
        <v>0</v>
      </c>
      <c r="M51" s="27">
        <v>0</v>
      </c>
      <c r="N51" s="31">
        <f t="shared" si="3"/>
        <v>450</v>
      </c>
      <c r="O51" s="3">
        <f>176+26</f>
        <v>202</v>
      </c>
      <c r="P51" s="3">
        <v>169</v>
      </c>
      <c r="Q51" s="3">
        <v>79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30">
        <f t="shared" si="4"/>
        <v>7</v>
      </c>
      <c r="AE51" s="30">
        <v>0</v>
      </c>
      <c r="AF51" s="3">
        <v>7</v>
      </c>
      <c r="AG51" s="30">
        <v>0</v>
      </c>
      <c r="AH51" s="30">
        <v>0</v>
      </c>
      <c r="AI51" s="30">
        <v>0</v>
      </c>
      <c r="AJ51" s="3">
        <v>5</v>
      </c>
    </row>
    <row r="52" spans="1:36" ht="30" x14ac:dyDescent="0.25">
      <c r="A52" s="23">
        <v>40</v>
      </c>
      <c r="B52" s="28" t="s">
        <v>132</v>
      </c>
      <c r="C52" s="8" t="s">
        <v>181</v>
      </c>
      <c r="D52" s="25">
        <f t="shared" si="2"/>
        <v>141</v>
      </c>
      <c r="E52" s="3">
        <v>0</v>
      </c>
      <c r="F52" s="3">
        <v>141</v>
      </c>
      <c r="G52" s="30">
        <v>0</v>
      </c>
      <c r="H52" s="3">
        <v>0</v>
      </c>
      <c r="I52" s="3">
        <v>0</v>
      </c>
      <c r="J52" s="27">
        <v>0</v>
      </c>
      <c r="K52" s="27">
        <v>0</v>
      </c>
      <c r="L52" s="27">
        <v>0</v>
      </c>
      <c r="M52" s="27">
        <v>0</v>
      </c>
      <c r="N52" s="31">
        <f t="shared" si="3"/>
        <v>141</v>
      </c>
      <c r="O52" s="3">
        <v>68</v>
      </c>
      <c r="P52" s="3">
        <v>54</v>
      </c>
      <c r="Q52" s="3">
        <v>19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30">
        <f t="shared" si="4"/>
        <v>2</v>
      </c>
      <c r="AE52" s="30">
        <v>0</v>
      </c>
      <c r="AF52" s="3">
        <v>2</v>
      </c>
      <c r="AG52" s="30">
        <v>0</v>
      </c>
      <c r="AH52" s="30">
        <v>0</v>
      </c>
      <c r="AI52" s="30">
        <v>0</v>
      </c>
      <c r="AJ52" s="3">
        <v>2</v>
      </c>
    </row>
    <row r="53" spans="1:36" ht="30" x14ac:dyDescent="0.25">
      <c r="A53" s="23">
        <v>41</v>
      </c>
      <c r="B53" s="28" t="s">
        <v>133</v>
      </c>
      <c r="C53" s="8" t="s">
        <v>175</v>
      </c>
      <c r="D53" s="25">
        <f t="shared" si="2"/>
        <v>125</v>
      </c>
      <c r="E53" s="3">
        <v>0</v>
      </c>
      <c r="F53" s="3">
        <v>125</v>
      </c>
      <c r="G53" s="30">
        <v>0</v>
      </c>
      <c r="H53" s="30">
        <v>0</v>
      </c>
      <c r="I53" s="3">
        <v>0</v>
      </c>
      <c r="J53" s="27">
        <v>0</v>
      </c>
      <c r="K53" s="27">
        <v>0</v>
      </c>
      <c r="L53" s="27">
        <v>0</v>
      </c>
      <c r="M53" s="27">
        <v>0</v>
      </c>
      <c r="N53" s="31">
        <f t="shared" si="3"/>
        <v>125</v>
      </c>
      <c r="O53" s="3">
        <v>68</v>
      </c>
      <c r="P53" s="3">
        <v>44</v>
      </c>
      <c r="Q53" s="3">
        <v>13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30">
        <f t="shared" si="4"/>
        <v>2</v>
      </c>
      <c r="AE53" s="30">
        <v>0</v>
      </c>
      <c r="AF53" s="3">
        <v>2</v>
      </c>
      <c r="AG53" s="30">
        <v>0</v>
      </c>
      <c r="AH53" s="30">
        <v>0</v>
      </c>
      <c r="AI53" s="30">
        <v>0</v>
      </c>
      <c r="AJ53" s="3">
        <v>1</v>
      </c>
    </row>
    <row r="54" spans="1:36" ht="15.75" x14ac:dyDescent="0.25">
      <c r="A54" s="23">
        <v>42</v>
      </c>
      <c r="B54" s="28" t="s">
        <v>134</v>
      </c>
      <c r="C54" s="1" t="s">
        <v>60</v>
      </c>
      <c r="D54" s="25">
        <f t="shared" si="2"/>
        <v>175</v>
      </c>
      <c r="E54" s="3">
        <v>0</v>
      </c>
      <c r="F54" s="3">
        <v>175</v>
      </c>
      <c r="G54" s="30">
        <v>0</v>
      </c>
      <c r="H54" s="3">
        <v>0</v>
      </c>
      <c r="I54" s="3">
        <v>0</v>
      </c>
      <c r="J54" s="27">
        <v>0</v>
      </c>
      <c r="K54" s="27">
        <v>0</v>
      </c>
      <c r="L54" s="27">
        <v>0</v>
      </c>
      <c r="M54" s="27">
        <v>0</v>
      </c>
      <c r="N54" s="31">
        <f t="shared" si="3"/>
        <v>175</v>
      </c>
      <c r="O54" s="3">
        <v>77</v>
      </c>
      <c r="P54" s="3">
        <v>70</v>
      </c>
      <c r="Q54" s="3">
        <v>28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30">
        <f t="shared" si="4"/>
        <v>0</v>
      </c>
      <c r="AE54" s="30">
        <v>0</v>
      </c>
      <c r="AF54" s="3">
        <v>0</v>
      </c>
      <c r="AG54" s="30">
        <v>0</v>
      </c>
      <c r="AH54" s="30">
        <v>0</v>
      </c>
      <c r="AI54" s="30">
        <v>0</v>
      </c>
      <c r="AJ54" s="3">
        <v>6</v>
      </c>
    </row>
    <row r="55" spans="1:36" ht="15.75" x14ac:dyDescent="0.25">
      <c r="A55" s="23">
        <v>43</v>
      </c>
      <c r="B55" s="28" t="s">
        <v>135</v>
      </c>
      <c r="C55" s="1" t="s">
        <v>61</v>
      </c>
      <c r="D55" s="25">
        <f t="shared" si="2"/>
        <v>148</v>
      </c>
      <c r="E55" s="30">
        <v>0</v>
      </c>
      <c r="F55" s="3">
        <v>148</v>
      </c>
      <c r="G55" s="30">
        <v>0</v>
      </c>
      <c r="H55" s="30">
        <v>0</v>
      </c>
      <c r="I55" s="30">
        <v>0</v>
      </c>
      <c r="J55" s="27">
        <v>0</v>
      </c>
      <c r="K55" s="27">
        <v>0</v>
      </c>
      <c r="L55" s="27">
        <v>0</v>
      </c>
      <c r="M55" s="27">
        <v>0</v>
      </c>
      <c r="N55" s="31">
        <f t="shared" si="3"/>
        <v>148</v>
      </c>
      <c r="O55" s="3">
        <v>83</v>
      </c>
      <c r="P55" s="3">
        <v>54</v>
      </c>
      <c r="Q55" s="3">
        <v>11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30">
        <f t="shared" si="4"/>
        <v>2</v>
      </c>
      <c r="AE55" s="30">
        <v>0</v>
      </c>
      <c r="AF55" s="3">
        <v>2</v>
      </c>
      <c r="AG55" s="30">
        <v>0</v>
      </c>
      <c r="AH55" s="30">
        <v>0</v>
      </c>
      <c r="AI55" s="30">
        <v>0</v>
      </c>
      <c r="AJ55" s="3">
        <v>1</v>
      </c>
    </row>
    <row r="56" spans="1:36" ht="15.75" x14ac:dyDescent="0.25">
      <c r="A56" s="23">
        <v>44</v>
      </c>
      <c r="B56" s="28" t="s">
        <v>136</v>
      </c>
      <c r="C56" s="1" t="s">
        <v>62</v>
      </c>
      <c r="D56" s="25">
        <f t="shared" si="2"/>
        <v>260</v>
      </c>
      <c r="E56" s="3">
        <v>0</v>
      </c>
      <c r="F56" s="3">
        <v>260</v>
      </c>
      <c r="G56" s="30">
        <v>0</v>
      </c>
      <c r="H56" s="3">
        <v>0</v>
      </c>
      <c r="I56" s="3">
        <v>0</v>
      </c>
      <c r="J56" s="27">
        <v>0</v>
      </c>
      <c r="K56" s="27">
        <v>0</v>
      </c>
      <c r="L56" s="27">
        <v>0</v>
      </c>
      <c r="M56" s="27">
        <v>0</v>
      </c>
      <c r="N56" s="31">
        <f t="shared" si="3"/>
        <v>260</v>
      </c>
      <c r="O56" s="3">
        <v>126</v>
      </c>
      <c r="P56" s="3">
        <v>101</v>
      </c>
      <c r="Q56" s="3">
        <v>33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30">
        <f t="shared" si="4"/>
        <v>3</v>
      </c>
      <c r="AE56" s="30">
        <v>0</v>
      </c>
      <c r="AF56" s="3">
        <v>3</v>
      </c>
      <c r="AG56" s="30">
        <v>0</v>
      </c>
      <c r="AH56" s="30">
        <v>0</v>
      </c>
      <c r="AI56" s="30">
        <v>0</v>
      </c>
      <c r="AJ56" s="3">
        <v>0</v>
      </c>
    </row>
    <row r="57" spans="1:36" ht="30" x14ac:dyDescent="0.25">
      <c r="A57" s="23">
        <v>45</v>
      </c>
      <c r="B57" s="28" t="s">
        <v>137</v>
      </c>
      <c r="C57" s="8" t="s">
        <v>176</v>
      </c>
      <c r="D57" s="25">
        <f t="shared" si="2"/>
        <v>90</v>
      </c>
      <c r="E57" s="3">
        <v>0</v>
      </c>
      <c r="F57" s="3">
        <v>90</v>
      </c>
      <c r="G57" s="30">
        <v>0</v>
      </c>
      <c r="H57" s="30">
        <v>0</v>
      </c>
      <c r="I57" s="3">
        <v>0</v>
      </c>
      <c r="J57" s="27">
        <v>0</v>
      </c>
      <c r="K57" s="27">
        <v>0</v>
      </c>
      <c r="L57" s="27">
        <v>0</v>
      </c>
      <c r="M57" s="27">
        <v>0</v>
      </c>
      <c r="N57" s="31">
        <f t="shared" si="3"/>
        <v>90</v>
      </c>
      <c r="O57" s="3">
        <v>41</v>
      </c>
      <c r="P57" s="3">
        <v>38</v>
      </c>
      <c r="Q57" s="3">
        <v>11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30">
        <f t="shared" si="4"/>
        <v>0</v>
      </c>
      <c r="AE57" s="30">
        <v>0</v>
      </c>
      <c r="AF57" s="3">
        <v>0</v>
      </c>
      <c r="AG57" s="30">
        <v>0</v>
      </c>
      <c r="AH57" s="30">
        <v>0</v>
      </c>
      <c r="AI57" s="30">
        <v>0</v>
      </c>
      <c r="AJ57" s="3">
        <v>0</v>
      </c>
    </row>
    <row r="58" spans="1:36" ht="15.75" x14ac:dyDescent="0.25">
      <c r="A58" s="23">
        <v>46</v>
      </c>
      <c r="B58" s="28" t="s">
        <v>138</v>
      </c>
      <c r="C58" s="1" t="s">
        <v>63</v>
      </c>
      <c r="D58" s="25">
        <f t="shared" si="2"/>
        <v>179</v>
      </c>
      <c r="E58" s="3">
        <v>0</v>
      </c>
      <c r="F58" s="3">
        <v>179</v>
      </c>
      <c r="G58" s="30">
        <v>0</v>
      </c>
      <c r="H58" s="3">
        <v>0</v>
      </c>
      <c r="I58" s="3">
        <v>0</v>
      </c>
      <c r="J58" s="27">
        <v>0</v>
      </c>
      <c r="K58" s="27">
        <v>0</v>
      </c>
      <c r="L58" s="27">
        <v>0</v>
      </c>
      <c r="M58" s="27">
        <v>0</v>
      </c>
      <c r="N58" s="31">
        <f t="shared" si="3"/>
        <v>179</v>
      </c>
      <c r="O58" s="3">
        <v>88</v>
      </c>
      <c r="P58" s="3">
        <v>61</v>
      </c>
      <c r="Q58" s="3">
        <v>30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30">
        <f t="shared" si="4"/>
        <v>2</v>
      </c>
      <c r="AE58" s="30">
        <v>0</v>
      </c>
      <c r="AF58" s="3">
        <v>2</v>
      </c>
      <c r="AG58" s="30">
        <v>0</v>
      </c>
      <c r="AH58" s="30">
        <v>0</v>
      </c>
      <c r="AI58" s="30">
        <v>0</v>
      </c>
      <c r="AJ58" s="3">
        <v>2</v>
      </c>
    </row>
    <row r="59" spans="1:36" ht="15.75" x14ac:dyDescent="0.25">
      <c r="A59" s="23">
        <v>47</v>
      </c>
      <c r="B59" s="28" t="s">
        <v>139</v>
      </c>
      <c r="C59" s="1" t="s">
        <v>64</v>
      </c>
      <c r="D59" s="25">
        <f t="shared" si="2"/>
        <v>123</v>
      </c>
      <c r="E59" s="30">
        <v>0</v>
      </c>
      <c r="F59" s="3">
        <v>123</v>
      </c>
      <c r="G59" s="30">
        <v>0</v>
      </c>
      <c r="H59" s="30">
        <v>0</v>
      </c>
      <c r="I59" s="30">
        <v>0</v>
      </c>
      <c r="J59" s="27">
        <v>0</v>
      </c>
      <c r="K59" s="27">
        <v>0</v>
      </c>
      <c r="L59" s="27">
        <v>0</v>
      </c>
      <c r="M59" s="27">
        <v>0</v>
      </c>
      <c r="N59" s="31">
        <f t="shared" si="3"/>
        <v>123</v>
      </c>
      <c r="O59" s="3">
        <v>69</v>
      </c>
      <c r="P59" s="3">
        <v>45</v>
      </c>
      <c r="Q59" s="3">
        <v>9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30">
        <f t="shared" si="4"/>
        <v>0</v>
      </c>
      <c r="AE59" s="30">
        <v>0</v>
      </c>
      <c r="AF59" s="3">
        <v>0</v>
      </c>
      <c r="AG59" s="30">
        <v>0</v>
      </c>
      <c r="AH59" s="30">
        <v>0</v>
      </c>
      <c r="AI59" s="30">
        <v>0</v>
      </c>
      <c r="AJ59" s="3">
        <v>2</v>
      </c>
    </row>
    <row r="60" spans="1:36" ht="15.75" x14ac:dyDescent="0.25">
      <c r="A60" s="23">
        <v>48</v>
      </c>
      <c r="B60" s="28" t="s">
        <v>140</v>
      </c>
      <c r="C60" s="1" t="s">
        <v>65</v>
      </c>
      <c r="D60" s="25">
        <f t="shared" si="2"/>
        <v>290</v>
      </c>
      <c r="E60" s="3">
        <v>0</v>
      </c>
      <c r="F60" s="3">
        <v>290</v>
      </c>
      <c r="G60" s="30">
        <v>0</v>
      </c>
      <c r="H60" s="3">
        <v>0</v>
      </c>
      <c r="I60" s="3">
        <v>0</v>
      </c>
      <c r="J60" s="27">
        <v>0</v>
      </c>
      <c r="K60" s="27">
        <v>0</v>
      </c>
      <c r="L60" s="27">
        <v>0</v>
      </c>
      <c r="M60" s="27">
        <v>0</v>
      </c>
      <c r="N60" s="31">
        <f t="shared" si="3"/>
        <v>290</v>
      </c>
      <c r="O60" s="3">
        <v>146</v>
      </c>
      <c r="P60" s="3">
        <v>100</v>
      </c>
      <c r="Q60" s="3">
        <v>44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30">
        <f t="shared" si="4"/>
        <v>2</v>
      </c>
      <c r="AE60" s="30">
        <v>0</v>
      </c>
      <c r="AF60" s="3">
        <v>2</v>
      </c>
      <c r="AG60" s="30">
        <v>0</v>
      </c>
      <c r="AH60" s="30">
        <v>0</v>
      </c>
      <c r="AI60" s="30">
        <v>0</v>
      </c>
      <c r="AJ60" s="3">
        <v>6</v>
      </c>
    </row>
    <row r="61" spans="1:36" ht="15.75" x14ac:dyDescent="0.25">
      <c r="A61" s="23">
        <v>49</v>
      </c>
      <c r="B61" s="28" t="s">
        <v>141</v>
      </c>
      <c r="C61" s="1" t="s">
        <v>66</v>
      </c>
      <c r="D61" s="25">
        <f t="shared" si="2"/>
        <v>120</v>
      </c>
      <c r="E61" s="3">
        <v>0</v>
      </c>
      <c r="F61" s="3">
        <v>120</v>
      </c>
      <c r="G61" s="30">
        <v>0</v>
      </c>
      <c r="H61" s="30">
        <v>0</v>
      </c>
      <c r="I61" s="3">
        <v>0</v>
      </c>
      <c r="J61" s="27">
        <v>0</v>
      </c>
      <c r="K61" s="27">
        <v>0</v>
      </c>
      <c r="L61" s="27">
        <v>0</v>
      </c>
      <c r="M61" s="27">
        <v>0</v>
      </c>
      <c r="N61" s="31">
        <f t="shared" si="3"/>
        <v>120</v>
      </c>
      <c r="O61" s="3">
        <v>60</v>
      </c>
      <c r="P61" s="3">
        <v>49</v>
      </c>
      <c r="Q61" s="3">
        <v>11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30">
        <f t="shared" si="4"/>
        <v>1</v>
      </c>
      <c r="AE61" s="30">
        <v>0</v>
      </c>
      <c r="AF61" s="3">
        <v>1</v>
      </c>
      <c r="AG61" s="30">
        <v>0</v>
      </c>
      <c r="AH61" s="30">
        <v>0</v>
      </c>
      <c r="AI61" s="30">
        <v>0</v>
      </c>
      <c r="AJ61" s="3">
        <v>0</v>
      </c>
    </row>
    <row r="62" spans="1:36" ht="15.75" x14ac:dyDescent="0.25">
      <c r="A62" s="23">
        <v>50</v>
      </c>
      <c r="B62" s="28" t="s">
        <v>142</v>
      </c>
      <c r="C62" s="1" t="s">
        <v>67</v>
      </c>
      <c r="D62" s="25">
        <f t="shared" si="2"/>
        <v>116</v>
      </c>
      <c r="E62" s="3">
        <v>0</v>
      </c>
      <c r="F62" s="3">
        <v>116</v>
      </c>
      <c r="G62" s="30">
        <v>0</v>
      </c>
      <c r="H62" s="3">
        <v>0</v>
      </c>
      <c r="I62" s="3">
        <v>0</v>
      </c>
      <c r="J62" s="27">
        <v>0</v>
      </c>
      <c r="K62" s="27">
        <v>0</v>
      </c>
      <c r="L62" s="27">
        <v>0</v>
      </c>
      <c r="M62" s="27">
        <v>0</v>
      </c>
      <c r="N62" s="31">
        <f t="shared" si="3"/>
        <v>116</v>
      </c>
      <c r="O62" s="3">
        <v>71</v>
      </c>
      <c r="P62" s="3">
        <v>35</v>
      </c>
      <c r="Q62" s="3">
        <v>10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27">
        <v>0</v>
      </c>
      <c r="AD62" s="30">
        <f t="shared" si="4"/>
        <v>3</v>
      </c>
      <c r="AE62" s="30">
        <v>0</v>
      </c>
      <c r="AF62" s="3">
        <v>3</v>
      </c>
      <c r="AG62" s="30">
        <v>0</v>
      </c>
      <c r="AH62" s="30">
        <v>0</v>
      </c>
      <c r="AI62" s="30">
        <v>0</v>
      </c>
      <c r="AJ62" s="3">
        <v>1</v>
      </c>
    </row>
    <row r="63" spans="1:36" ht="15.75" x14ac:dyDescent="0.25">
      <c r="A63" s="23">
        <v>51</v>
      </c>
      <c r="B63" s="28" t="s">
        <v>143</v>
      </c>
      <c r="C63" s="7" t="s">
        <v>178</v>
      </c>
      <c r="D63" s="25">
        <f t="shared" si="2"/>
        <v>106</v>
      </c>
      <c r="E63" s="30">
        <v>0</v>
      </c>
      <c r="F63" s="3">
        <v>106</v>
      </c>
      <c r="G63" s="30">
        <v>0</v>
      </c>
      <c r="H63" s="30">
        <v>0</v>
      </c>
      <c r="I63" s="30">
        <v>0</v>
      </c>
      <c r="J63" s="27">
        <v>0</v>
      </c>
      <c r="K63" s="27">
        <v>0</v>
      </c>
      <c r="L63" s="27">
        <v>0</v>
      </c>
      <c r="M63" s="27">
        <v>0</v>
      </c>
      <c r="N63" s="31">
        <f t="shared" si="3"/>
        <v>106</v>
      </c>
      <c r="O63" s="3">
        <v>50</v>
      </c>
      <c r="P63" s="3">
        <v>45</v>
      </c>
      <c r="Q63" s="3">
        <v>11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30">
        <f t="shared" si="4"/>
        <v>0</v>
      </c>
      <c r="AE63" s="30">
        <v>0</v>
      </c>
      <c r="AF63" s="3">
        <v>0</v>
      </c>
      <c r="AG63" s="30">
        <v>0</v>
      </c>
      <c r="AH63" s="30">
        <v>0</v>
      </c>
      <c r="AI63" s="30">
        <v>0</v>
      </c>
      <c r="AJ63" s="3">
        <v>3</v>
      </c>
    </row>
    <row r="64" spans="1:36" ht="15.75" x14ac:dyDescent="0.25">
      <c r="A64" s="23">
        <v>52</v>
      </c>
      <c r="B64" s="28" t="s">
        <v>144</v>
      </c>
      <c r="C64" s="1" t="s">
        <v>68</v>
      </c>
      <c r="D64" s="25">
        <f t="shared" si="2"/>
        <v>94</v>
      </c>
      <c r="E64" s="3">
        <v>0</v>
      </c>
      <c r="F64" s="3">
        <v>94</v>
      </c>
      <c r="G64" s="30">
        <v>0</v>
      </c>
      <c r="H64" s="3">
        <v>0</v>
      </c>
      <c r="I64" s="3">
        <v>0</v>
      </c>
      <c r="J64" s="27">
        <v>0</v>
      </c>
      <c r="K64" s="27">
        <v>0</v>
      </c>
      <c r="L64" s="27">
        <v>0</v>
      </c>
      <c r="M64" s="27">
        <v>0</v>
      </c>
      <c r="N64" s="31">
        <f t="shared" si="3"/>
        <v>94</v>
      </c>
      <c r="O64" s="3">
        <v>52</v>
      </c>
      <c r="P64" s="3">
        <v>37</v>
      </c>
      <c r="Q64" s="3">
        <v>5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30">
        <f t="shared" si="4"/>
        <v>0</v>
      </c>
      <c r="AE64" s="30">
        <v>0</v>
      </c>
      <c r="AF64" s="3">
        <v>0</v>
      </c>
      <c r="AG64" s="30">
        <v>0</v>
      </c>
      <c r="AH64" s="30">
        <v>0</v>
      </c>
      <c r="AI64" s="30">
        <v>0</v>
      </c>
      <c r="AJ64" s="3">
        <v>1</v>
      </c>
    </row>
    <row r="65" spans="1:36" ht="15.75" x14ac:dyDescent="0.25">
      <c r="A65" s="23">
        <v>53</v>
      </c>
      <c r="B65" s="28" t="s">
        <v>145</v>
      </c>
      <c r="C65" s="1" t="s">
        <v>69</v>
      </c>
      <c r="D65" s="25">
        <f t="shared" si="2"/>
        <v>70</v>
      </c>
      <c r="E65" s="3">
        <v>0</v>
      </c>
      <c r="F65" s="3">
        <v>70</v>
      </c>
      <c r="G65" s="30">
        <v>0</v>
      </c>
      <c r="H65" s="30">
        <v>0</v>
      </c>
      <c r="I65" s="3">
        <v>0</v>
      </c>
      <c r="J65" s="27">
        <v>0</v>
      </c>
      <c r="K65" s="27">
        <v>0</v>
      </c>
      <c r="L65" s="27">
        <v>0</v>
      </c>
      <c r="M65" s="27">
        <v>0</v>
      </c>
      <c r="N65" s="31">
        <f t="shared" si="3"/>
        <v>70</v>
      </c>
      <c r="O65" s="3">
        <v>35</v>
      </c>
      <c r="P65" s="3">
        <v>25</v>
      </c>
      <c r="Q65" s="3">
        <v>10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30">
        <f t="shared" si="4"/>
        <v>1</v>
      </c>
      <c r="AE65" s="30">
        <v>0</v>
      </c>
      <c r="AF65" s="3">
        <v>1</v>
      </c>
      <c r="AG65" s="30">
        <v>0</v>
      </c>
      <c r="AH65" s="30">
        <v>0</v>
      </c>
      <c r="AI65" s="30">
        <v>0</v>
      </c>
      <c r="AJ65" s="3">
        <v>0</v>
      </c>
    </row>
    <row r="66" spans="1:36" ht="15.75" x14ac:dyDescent="0.25">
      <c r="A66" s="23">
        <v>54</v>
      </c>
      <c r="B66" s="28" t="s">
        <v>146</v>
      </c>
      <c r="C66" s="7" t="s">
        <v>180</v>
      </c>
      <c r="D66" s="25">
        <f t="shared" si="2"/>
        <v>170</v>
      </c>
      <c r="E66" s="3">
        <v>0</v>
      </c>
      <c r="F66" s="3">
        <v>170</v>
      </c>
      <c r="G66" s="30">
        <v>0</v>
      </c>
      <c r="H66" s="3">
        <v>0</v>
      </c>
      <c r="I66" s="3">
        <v>0</v>
      </c>
      <c r="J66" s="27">
        <v>0</v>
      </c>
      <c r="K66" s="27">
        <v>0</v>
      </c>
      <c r="L66" s="27">
        <v>0</v>
      </c>
      <c r="M66" s="27">
        <v>0</v>
      </c>
      <c r="N66" s="31">
        <f t="shared" si="3"/>
        <v>170</v>
      </c>
      <c r="O66" s="3">
        <v>91</v>
      </c>
      <c r="P66" s="3">
        <v>61</v>
      </c>
      <c r="Q66" s="3">
        <v>18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30">
        <f t="shared" si="4"/>
        <v>1</v>
      </c>
      <c r="AE66" s="30">
        <v>0</v>
      </c>
      <c r="AF66" s="3">
        <v>1</v>
      </c>
      <c r="AG66" s="30">
        <v>0</v>
      </c>
      <c r="AH66" s="30">
        <v>0</v>
      </c>
      <c r="AI66" s="30">
        <v>0</v>
      </c>
      <c r="AJ66" s="3">
        <v>0</v>
      </c>
    </row>
    <row r="67" spans="1:36" ht="15.75" x14ac:dyDescent="0.25">
      <c r="A67" s="23">
        <v>55</v>
      </c>
      <c r="B67" s="28" t="s">
        <v>147</v>
      </c>
      <c r="C67" s="1" t="s">
        <v>70</v>
      </c>
      <c r="D67" s="25">
        <f t="shared" si="2"/>
        <v>260</v>
      </c>
      <c r="E67" s="30">
        <v>0</v>
      </c>
      <c r="F67" s="3">
        <v>260</v>
      </c>
      <c r="G67" s="30">
        <v>0</v>
      </c>
      <c r="H67" s="30">
        <v>0</v>
      </c>
      <c r="I67" s="30">
        <v>0</v>
      </c>
      <c r="J67" s="27">
        <v>0</v>
      </c>
      <c r="K67" s="27">
        <v>0</v>
      </c>
      <c r="L67" s="27">
        <v>0</v>
      </c>
      <c r="M67" s="27">
        <v>0</v>
      </c>
      <c r="N67" s="31">
        <f t="shared" si="3"/>
        <v>260</v>
      </c>
      <c r="O67" s="3">
        <v>119</v>
      </c>
      <c r="P67" s="3">
        <v>115</v>
      </c>
      <c r="Q67" s="3">
        <v>26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30">
        <f t="shared" si="4"/>
        <v>4</v>
      </c>
      <c r="AE67" s="30">
        <v>0</v>
      </c>
      <c r="AF67" s="3">
        <v>4</v>
      </c>
      <c r="AG67" s="30">
        <v>0</v>
      </c>
      <c r="AH67" s="30">
        <v>0</v>
      </c>
      <c r="AI67" s="30">
        <v>0</v>
      </c>
      <c r="AJ67" s="3">
        <v>3</v>
      </c>
    </row>
    <row r="68" spans="1:36" ht="15.75" x14ac:dyDescent="0.25">
      <c r="A68" s="23">
        <v>56</v>
      </c>
      <c r="B68" s="28" t="s">
        <v>148</v>
      </c>
      <c r="C68" s="1" t="s">
        <v>71</v>
      </c>
      <c r="D68" s="25">
        <f t="shared" si="2"/>
        <v>85</v>
      </c>
      <c r="E68" s="3">
        <v>0</v>
      </c>
      <c r="F68" s="3">
        <v>85</v>
      </c>
      <c r="G68" s="30">
        <v>0</v>
      </c>
      <c r="H68" s="3">
        <v>0</v>
      </c>
      <c r="I68" s="3">
        <v>0</v>
      </c>
      <c r="J68" s="27">
        <v>0</v>
      </c>
      <c r="K68" s="27">
        <v>0</v>
      </c>
      <c r="L68" s="27">
        <v>0</v>
      </c>
      <c r="M68" s="27">
        <v>0</v>
      </c>
      <c r="N68" s="31">
        <f t="shared" si="3"/>
        <v>85</v>
      </c>
      <c r="O68" s="3">
        <v>55</v>
      </c>
      <c r="P68" s="3">
        <v>21</v>
      </c>
      <c r="Q68" s="3">
        <v>9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30">
        <f t="shared" si="4"/>
        <v>1</v>
      </c>
      <c r="AE68" s="30">
        <v>0</v>
      </c>
      <c r="AF68" s="3">
        <v>1</v>
      </c>
      <c r="AG68" s="30">
        <v>0</v>
      </c>
      <c r="AH68" s="30">
        <v>0</v>
      </c>
      <c r="AI68" s="30">
        <v>0</v>
      </c>
      <c r="AJ68" s="3">
        <v>0</v>
      </c>
    </row>
    <row r="69" spans="1:36" ht="30" x14ac:dyDescent="0.25">
      <c r="A69" s="23">
        <v>57</v>
      </c>
      <c r="B69" s="28" t="s">
        <v>149</v>
      </c>
      <c r="C69" s="8" t="s">
        <v>177</v>
      </c>
      <c r="D69" s="25">
        <f t="shared" si="2"/>
        <v>180</v>
      </c>
      <c r="E69" s="3">
        <v>0</v>
      </c>
      <c r="F69" s="3">
        <v>180</v>
      </c>
      <c r="G69" s="30">
        <v>0</v>
      </c>
      <c r="H69" s="30">
        <v>0</v>
      </c>
      <c r="I69" s="3">
        <v>0</v>
      </c>
      <c r="J69" s="27">
        <v>0</v>
      </c>
      <c r="K69" s="27">
        <v>0</v>
      </c>
      <c r="L69" s="27">
        <v>0</v>
      </c>
      <c r="M69" s="27">
        <v>0</v>
      </c>
      <c r="N69" s="31">
        <f t="shared" si="3"/>
        <v>180</v>
      </c>
      <c r="O69" s="3">
        <v>87</v>
      </c>
      <c r="P69" s="3">
        <v>68</v>
      </c>
      <c r="Q69" s="3">
        <v>25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27">
        <v>0</v>
      </c>
      <c r="AA69" s="27">
        <v>0</v>
      </c>
      <c r="AB69" s="27">
        <v>0</v>
      </c>
      <c r="AC69" s="27">
        <v>0</v>
      </c>
      <c r="AD69" s="30">
        <f t="shared" si="4"/>
        <v>2</v>
      </c>
      <c r="AE69" s="30">
        <v>0</v>
      </c>
      <c r="AF69" s="3">
        <v>2</v>
      </c>
      <c r="AG69" s="30">
        <v>0</v>
      </c>
      <c r="AH69" s="30">
        <v>0</v>
      </c>
      <c r="AI69" s="30">
        <v>0</v>
      </c>
      <c r="AJ69" s="3">
        <v>4</v>
      </c>
    </row>
    <row r="70" spans="1:36" ht="15.75" x14ac:dyDescent="0.25">
      <c r="A70" s="23">
        <v>58</v>
      </c>
      <c r="B70" s="28" t="s">
        <v>150</v>
      </c>
      <c r="C70" s="1" t="s">
        <v>72</v>
      </c>
      <c r="D70" s="25">
        <f t="shared" si="2"/>
        <v>120</v>
      </c>
      <c r="E70" s="3">
        <v>0</v>
      </c>
      <c r="F70" s="3">
        <v>120</v>
      </c>
      <c r="G70" s="30">
        <v>0</v>
      </c>
      <c r="H70" s="3">
        <v>0</v>
      </c>
      <c r="I70" s="3">
        <v>0</v>
      </c>
      <c r="J70" s="27">
        <v>0</v>
      </c>
      <c r="K70" s="27">
        <v>0</v>
      </c>
      <c r="L70" s="27">
        <v>0</v>
      </c>
      <c r="M70" s="27">
        <v>0</v>
      </c>
      <c r="N70" s="31">
        <f t="shared" si="3"/>
        <v>120</v>
      </c>
      <c r="O70" s="3">
        <v>62</v>
      </c>
      <c r="P70" s="3">
        <v>44</v>
      </c>
      <c r="Q70" s="3">
        <v>14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7">
        <v>0</v>
      </c>
      <c r="AB70" s="27">
        <v>0</v>
      </c>
      <c r="AC70" s="27">
        <v>0</v>
      </c>
      <c r="AD70" s="30">
        <f t="shared" si="4"/>
        <v>5</v>
      </c>
      <c r="AE70" s="30">
        <v>0</v>
      </c>
      <c r="AF70" s="3">
        <v>5</v>
      </c>
      <c r="AG70" s="30">
        <v>0</v>
      </c>
      <c r="AH70" s="30">
        <v>0</v>
      </c>
      <c r="AI70" s="30">
        <v>0</v>
      </c>
      <c r="AJ70" s="3">
        <v>0</v>
      </c>
    </row>
    <row r="71" spans="1:36" ht="30" x14ac:dyDescent="0.25">
      <c r="A71" s="23">
        <v>59</v>
      </c>
      <c r="B71" s="28" t="s">
        <v>151</v>
      </c>
      <c r="C71" s="8" t="s">
        <v>183</v>
      </c>
      <c r="D71" s="25">
        <f t="shared" si="2"/>
        <v>108</v>
      </c>
      <c r="E71" s="30">
        <v>0</v>
      </c>
      <c r="F71" s="3">
        <v>108</v>
      </c>
      <c r="G71" s="30">
        <v>0</v>
      </c>
      <c r="H71" s="30">
        <v>0</v>
      </c>
      <c r="I71" s="30">
        <v>0</v>
      </c>
      <c r="J71" s="27">
        <v>0</v>
      </c>
      <c r="K71" s="27">
        <v>0</v>
      </c>
      <c r="L71" s="27">
        <v>0</v>
      </c>
      <c r="M71" s="27">
        <v>0</v>
      </c>
      <c r="N71" s="31">
        <f t="shared" si="3"/>
        <v>108</v>
      </c>
      <c r="O71" s="3">
        <v>56</v>
      </c>
      <c r="P71" s="3">
        <v>38</v>
      </c>
      <c r="Q71" s="3">
        <v>14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0</v>
      </c>
      <c r="AC71" s="27">
        <v>0</v>
      </c>
      <c r="AD71" s="30">
        <f t="shared" si="4"/>
        <v>2</v>
      </c>
      <c r="AE71" s="30">
        <v>0</v>
      </c>
      <c r="AF71" s="3">
        <v>2</v>
      </c>
      <c r="AG71" s="30">
        <v>0</v>
      </c>
      <c r="AH71" s="30">
        <v>0</v>
      </c>
      <c r="AI71" s="30">
        <v>0</v>
      </c>
      <c r="AJ71" s="3">
        <v>2</v>
      </c>
    </row>
    <row r="72" spans="1:36" ht="30" x14ac:dyDescent="0.25">
      <c r="A72" s="23">
        <v>60</v>
      </c>
      <c r="B72" s="28" t="s">
        <v>152</v>
      </c>
      <c r="C72" s="8" t="s">
        <v>182</v>
      </c>
      <c r="D72" s="25">
        <f t="shared" si="2"/>
        <v>148</v>
      </c>
      <c r="E72" s="3">
        <v>0</v>
      </c>
      <c r="F72" s="3">
        <v>148</v>
      </c>
      <c r="G72" s="30">
        <v>0</v>
      </c>
      <c r="H72" s="3">
        <v>0</v>
      </c>
      <c r="I72" s="3">
        <v>0</v>
      </c>
      <c r="J72" s="27">
        <v>0</v>
      </c>
      <c r="K72" s="27">
        <v>0</v>
      </c>
      <c r="L72" s="27">
        <v>0</v>
      </c>
      <c r="M72" s="27">
        <v>0</v>
      </c>
      <c r="N72" s="31">
        <f t="shared" si="3"/>
        <v>148</v>
      </c>
      <c r="O72" s="3">
        <v>71</v>
      </c>
      <c r="P72" s="3">
        <v>59</v>
      </c>
      <c r="Q72" s="3">
        <v>18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27">
        <v>0</v>
      </c>
      <c r="AD72" s="30">
        <f t="shared" si="4"/>
        <v>0</v>
      </c>
      <c r="AE72" s="30">
        <v>0</v>
      </c>
      <c r="AF72" s="3">
        <v>0</v>
      </c>
      <c r="AG72" s="30">
        <v>0</v>
      </c>
      <c r="AH72" s="30">
        <v>0</v>
      </c>
      <c r="AI72" s="30">
        <v>0</v>
      </c>
      <c r="AJ72" s="3">
        <v>5</v>
      </c>
    </row>
    <row r="73" spans="1:36" ht="15.75" x14ac:dyDescent="0.25">
      <c r="A73" s="23">
        <v>61</v>
      </c>
      <c r="B73" s="28" t="s">
        <v>153</v>
      </c>
      <c r="C73" s="1" t="s">
        <v>73</v>
      </c>
      <c r="D73" s="25">
        <f t="shared" si="2"/>
        <v>114</v>
      </c>
      <c r="E73" s="3">
        <v>0</v>
      </c>
      <c r="F73" s="3">
        <v>114</v>
      </c>
      <c r="G73" s="30">
        <v>0</v>
      </c>
      <c r="H73" s="30">
        <v>0</v>
      </c>
      <c r="I73" s="3">
        <v>0</v>
      </c>
      <c r="J73" s="27">
        <v>0</v>
      </c>
      <c r="K73" s="27">
        <v>0</v>
      </c>
      <c r="L73" s="27">
        <v>0</v>
      </c>
      <c r="M73" s="27">
        <v>0</v>
      </c>
      <c r="N73" s="31">
        <f t="shared" si="3"/>
        <v>114</v>
      </c>
      <c r="O73" s="3">
        <v>67</v>
      </c>
      <c r="P73" s="3">
        <v>36</v>
      </c>
      <c r="Q73" s="3">
        <v>11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  <c r="AB73" s="27">
        <v>0</v>
      </c>
      <c r="AC73" s="27">
        <v>0</v>
      </c>
      <c r="AD73" s="30">
        <f t="shared" si="4"/>
        <v>1</v>
      </c>
      <c r="AE73" s="30">
        <v>0</v>
      </c>
      <c r="AF73" s="3">
        <v>1</v>
      </c>
      <c r="AG73" s="30">
        <v>0</v>
      </c>
      <c r="AH73" s="30">
        <v>0</v>
      </c>
      <c r="AI73" s="30">
        <v>0</v>
      </c>
      <c r="AJ73" s="3">
        <v>0</v>
      </c>
    </row>
    <row r="74" spans="1:36" ht="15.75" x14ac:dyDescent="0.25">
      <c r="A74" s="23">
        <v>62</v>
      </c>
      <c r="B74" s="28" t="s">
        <v>154</v>
      </c>
      <c r="C74" s="1" t="s">
        <v>74</v>
      </c>
      <c r="D74" s="25">
        <f t="shared" si="2"/>
        <v>72</v>
      </c>
      <c r="E74" s="3">
        <v>0</v>
      </c>
      <c r="F74" s="3">
        <v>72</v>
      </c>
      <c r="G74" s="30">
        <v>0</v>
      </c>
      <c r="H74" s="3">
        <v>0</v>
      </c>
      <c r="I74" s="3">
        <v>0</v>
      </c>
      <c r="J74" s="27">
        <v>0</v>
      </c>
      <c r="K74" s="27">
        <v>0</v>
      </c>
      <c r="L74" s="27">
        <v>0</v>
      </c>
      <c r="M74" s="27">
        <v>0</v>
      </c>
      <c r="N74" s="31">
        <f t="shared" si="3"/>
        <v>72</v>
      </c>
      <c r="O74" s="3">
        <v>28</v>
      </c>
      <c r="P74" s="3">
        <v>31</v>
      </c>
      <c r="Q74" s="3">
        <v>13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27">
        <v>0</v>
      </c>
      <c r="AA74" s="27">
        <v>0</v>
      </c>
      <c r="AB74" s="27">
        <v>0</v>
      </c>
      <c r="AC74" s="27">
        <v>0</v>
      </c>
      <c r="AD74" s="30">
        <f t="shared" si="4"/>
        <v>0</v>
      </c>
      <c r="AE74" s="30">
        <v>0</v>
      </c>
      <c r="AF74" s="3">
        <v>0</v>
      </c>
      <c r="AG74" s="30">
        <v>0</v>
      </c>
      <c r="AH74" s="30">
        <v>0</v>
      </c>
      <c r="AI74" s="30">
        <v>0</v>
      </c>
      <c r="AJ74" s="3">
        <v>0</v>
      </c>
    </row>
    <row r="75" spans="1:36" ht="15.75" x14ac:dyDescent="0.25">
      <c r="A75" s="23">
        <v>63</v>
      </c>
      <c r="B75" s="28" t="s">
        <v>155</v>
      </c>
      <c r="C75" s="1" t="s">
        <v>75</v>
      </c>
      <c r="D75" s="25">
        <f t="shared" si="2"/>
        <v>174</v>
      </c>
      <c r="E75" s="30">
        <v>0</v>
      </c>
      <c r="F75" s="3">
        <v>174</v>
      </c>
      <c r="G75" s="30">
        <v>0</v>
      </c>
      <c r="H75" s="30">
        <v>0</v>
      </c>
      <c r="I75" s="30">
        <v>0</v>
      </c>
      <c r="J75" s="27">
        <v>0</v>
      </c>
      <c r="K75" s="27">
        <v>0</v>
      </c>
      <c r="L75" s="27">
        <v>0</v>
      </c>
      <c r="M75" s="27">
        <v>0</v>
      </c>
      <c r="N75" s="31">
        <f t="shared" si="3"/>
        <v>174</v>
      </c>
      <c r="O75" s="3">
        <v>90</v>
      </c>
      <c r="P75" s="3">
        <v>62</v>
      </c>
      <c r="Q75" s="3">
        <v>22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27">
        <v>0</v>
      </c>
      <c r="AA75" s="27">
        <v>0</v>
      </c>
      <c r="AB75" s="27">
        <v>0</v>
      </c>
      <c r="AC75" s="27">
        <v>0</v>
      </c>
      <c r="AD75" s="30">
        <f t="shared" si="4"/>
        <v>2</v>
      </c>
      <c r="AE75" s="30">
        <v>0</v>
      </c>
      <c r="AF75" s="3">
        <v>2</v>
      </c>
      <c r="AG75" s="30">
        <v>0</v>
      </c>
      <c r="AH75" s="30">
        <v>0</v>
      </c>
      <c r="AI75" s="30">
        <v>0</v>
      </c>
      <c r="AJ75" s="3">
        <v>1</v>
      </c>
    </row>
    <row r="76" spans="1:36" ht="15.75" x14ac:dyDescent="0.25">
      <c r="A76" s="23">
        <v>64</v>
      </c>
      <c r="B76" s="28" t="s">
        <v>156</v>
      </c>
      <c r="C76" s="1" t="s">
        <v>76</v>
      </c>
      <c r="D76" s="25">
        <f t="shared" si="2"/>
        <v>151</v>
      </c>
      <c r="E76" s="3">
        <v>0</v>
      </c>
      <c r="F76" s="3">
        <v>151</v>
      </c>
      <c r="G76" s="30">
        <v>0</v>
      </c>
      <c r="H76" s="3">
        <v>0</v>
      </c>
      <c r="I76" s="3">
        <v>0</v>
      </c>
      <c r="J76" s="27">
        <v>0</v>
      </c>
      <c r="K76" s="27">
        <v>0</v>
      </c>
      <c r="L76" s="27">
        <v>0</v>
      </c>
      <c r="M76" s="27">
        <v>0</v>
      </c>
      <c r="N76" s="31">
        <f t="shared" si="3"/>
        <v>151</v>
      </c>
      <c r="O76" s="3">
        <v>74</v>
      </c>
      <c r="P76" s="3">
        <v>62</v>
      </c>
      <c r="Q76" s="3">
        <v>15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7">
        <v>0</v>
      </c>
      <c r="AD76" s="30">
        <f t="shared" si="4"/>
        <v>4</v>
      </c>
      <c r="AE76" s="30">
        <v>0</v>
      </c>
      <c r="AF76" s="3">
        <v>4</v>
      </c>
      <c r="AG76" s="30">
        <v>0</v>
      </c>
      <c r="AH76" s="30">
        <v>0</v>
      </c>
      <c r="AI76" s="30">
        <v>0</v>
      </c>
      <c r="AJ76" s="3">
        <v>1</v>
      </c>
    </row>
    <row r="77" spans="1:36" ht="15.75" x14ac:dyDescent="0.25">
      <c r="A77" s="23">
        <v>65</v>
      </c>
      <c r="B77" s="28" t="s">
        <v>157</v>
      </c>
      <c r="C77" s="1" t="s">
        <v>77</v>
      </c>
      <c r="D77" s="25">
        <f t="shared" si="2"/>
        <v>176</v>
      </c>
      <c r="E77" s="3">
        <v>0</v>
      </c>
      <c r="F77" s="3">
        <v>176</v>
      </c>
      <c r="G77" s="30">
        <v>0</v>
      </c>
      <c r="H77" s="30">
        <v>0</v>
      </c>
      <c r="I77" s="3">
        <v>0</v>
      </c>
      <c r="J77" s="27">
        <v>0</v>
      </c>
      <c r="K77" s="27">
        <v>0</v>
      </c>
      <c r="L77" s="27">
        <v>0</v>
      </c>
      <c r="M77" s="27">
        <v>0</v>
      </c>
      <c r="N77" s="31">
        <f t="shared" si="3"/>
        <v>176</v>
      </c>
      <c r="O77" s="3">
        <v>95</v>
      </c>
      <c r="P77" s="3">
        <v>63</v>
      </c>
      <c r="Q77" s="3">
        <v>18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27">
        <v>0</v>
      </c>
      <c r="AA77" s="27">
        <v>0</v>
      </c>
      <c r="AB77" s="27">
        <v>0</v>
      </c>
      <c r="AC77" s="27">
        <v>0</v>
      </c>
      <c r="AD77" s="30">
        <f t="shared" si="4"/>
        <v>3</v>
      </c>
      <c r="AE77" s="30">
        <v>0</v>
      </c>
      <c r="AF77" s="3">
        <v>3</v>
      </c>
      <c r="AG77" s="30">
        <v>0</v>
      </c>
      <c r="AH77" s="30">
        <v>0</v>
      </c>
      <c r="AI77" s="30">
        <v>0</v>
      </c>
      <c r="AJ77" s="3">
        <v>5</v>
      </c>
    </row>
    <row r="78" spans="1:36" ht="15.75" x14ac:dyDescent="0.25">
      <c r="A78" s="23">
        <v>66</v>
      </c>
      <c r="B78" s="28" t="s">
        <v>158</v>
      </c>
      <c r="C78" s="1" t="s">
        <v>78</v>
      </c>
      <c r="D78" s="25">
        <f t="shared" si="2"/>
        <v>180</v>
      </c>
      <c r="E78" s="3">
        <v>0</v>
      </c>
      <c r="F78" s="3">
        <v>180</v>
      </c>
      <c r="G78" s="15">
        <v>0</v>
      </c>
      <c r="H78" s="3">
        <v>0</v>
      </c>
      <c r="I78" s="3">
        <v>0</v>
      </c>
      <c r="J78" s="27">
        <v>0</v>
      </c>
      <c r="K78" s="27">
        <v>0</v>
      </c>
      <c r="L78" s="27">
        <v>0</v>
      </c>
      <c r="M78" s="27">
        <v>0</v>
      </c>
      <c r="N78" s="31">
        <f t="shared" si="3"/>
        <v>180</v>
      </c>
      <c r="O78" s="3">
        <v>81</v>
      </c>
      <c r="P78" s="3">
        <v>81</v>
      </c>
      <c r="Q78" s="3">
        <v>18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27">
        <v>0</v>
      </c>
      <c r="AA78" s="27">
        <v>0</v>
      </c>
      <c r="AB78" s="27">
        <v>0</v>
      </c>
      <c r="AC78" s="27">
        <v>0</v>
      </c>
      <c r="AD78" s="30">
        <f t="shared" si="4"/>
        <v>4</v>
      </c>
      <c r="AE78" s="30">
        <v>0</v>
      </c>
      <c r="AF78" s="3">
        <v>4</v>
      </c>
      <c r="AG78" s="30">
        <v>0</v>
      </c>
      <c r="AH78" s="30">
        <v>0</v>
      </c>
      <c r="AI78" s="30">
        <v>0</v>
      </c>
      <c r="AJ78" s="3">
        <v>4</v>
      </c>
    </row>
    <row r="79" spans="1:36" ht="15.75" x14ac:dyDescent="0.25">
      <c r="A79" s="23">
        <v>67</v>
      </c>
      <c r="B79" s="28" t="s">
        <v>159</v>
      </c>
      <c r="C79" s="1" t="s">
        <v>79</v>
      </c>
      <c r="D79" s="25">
        <f t="shared" si="2"/>
        <v>313</v>
      </c>
      <c r="E79" s="3">
        <v>0</v>
      </c>
      <c r="F79" s="3">
        <v>313</v>
      </c>
      <c r="G79" s="15">
        <v>0</v>
      </c>
      <c r="H79" s="30">
        <v>0</v>
      </c>
      <c r="I79" s="30">
        <v>0</v>
      </c>
      <c r="J79" s="27">
        <v>0</v>
      </c>
      <c r="K79" s="27">
        <v>0</v>
      </c>
      <c r="L79" s="27">
        <v>0</v>
      </c>
      <c r="M79" s="27">
        <v>0</v>
      </c>
      <c r="N79" s="31">
        <f t="shared" si="3"/>
        <v>313</v>
      </c>
      <c r="O79" s="3">
        <v>158</v>
      </c>
      <c r="P79" s="3">
        <v>115</v>
      </c>
      <c r="Q79" s="3">
        <v>40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27">
        <v>0</v>
      </c>
      <c r="AA79" s="27">
        <v>0</v>
      </c>
      <c r="AB79" s="27">
        <v>0</v>
      </c>
      <c r="AC79" s="27">
        <v>0</v>
      </c>
      <c r="AD79" s="30">
        <f t="shared" si="4"/>
        <v>6</v>
      </c>
      <c r="AE79" s="30">
        <v>0</v>
      </c>
      <c r="AF79" s="3">
        <v>6</v>
      </c>
      <c r="AG79" s="30">
        <v>0</v>
      </c>
      <c r="AH79" s="30">
        <v>0</v>
      </c>
      <c r="AI79" s="30">
        <v>0</v>
      </c>
      <c r="AJ79" s="3">
        <v>6</v>
      </c>
    </row>
    <row r="80" spans="1:36" ht="15.75" x14ac:dyDescent="0.25">
      <c r="A80" s="23">
        <v>68</v>
      </c>
      <c r="B80" s="28" t="s">
        <v>160</v>
      </c>
      <c r="C80" s="1" t="s">
        <v>80</v>
      </c>
      <c r="D80" s="25">
        <f t="shared" ref="D80:D93" si="5">E80+F80+G80+H80+I80</f>
        <v>57</v>
      </c>
      <c r="E80" s="3">
        <v>0</v>
      </c>
      <c r="F80" s="3">
        <v>57</v>
      </c>
      <c r="G80" s="15">
        <v>0</v>
      </c>
      <c r="H80" s="3">
        <v>0</v>
      </c>
      <c r="I80" s="3">
        <v>0</v>
      </c>
      <c r="J80" s="27">
        <v>0</v>
      </c>
      <c r="K80" s="27">
        <v>0</v>
      </c>
      <c r="L80" s="27">
        <v>0</v>
      </c>
      <c r="M80" s="27">
        <v>0</v>
      </c>
      <c r="N80" s="31">
        <f t="shared" ref="N80:N85" si="6">O80+P80+Q80</f>
        <v>57</v>
      </c>
      <c r="O80" s="3">
        <v>28</v>
      </c>
      <c r="P80" s="3">
        <v>19</v>
      </c>
      <c r="Q80" s="3">
        <v>10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0</v>
      </c>
      <c r="AD80" s="30">
        <f t="shared" ref="AD80:AD85" si="7">AF80</f>
        <v>1</v>
      </c>
      <c r="AE80" s="30">
        <v>0</v>
      </c>
      <c r="AF80" s="3">
        <v>1</v>
      </c>
      <c r="AG80" s="30">
        <v>0</v>
      </c>
      <c r="AH80" s="30">
        <v>0</v>
      </c>
      <c r="AI80" s="30">
        <v>0</v>
      </c>
      <c r="AJ80" s="3">
        <v>0</v>
      </c>
    </row>
    <row r="81" spans="1:36" ht="15.75" x14ac:dyDescent="0.25">
      <c r="A81" s="23">
        <v>69</v>
      </c>
      <c r="B81" s="28" t="s">
        <v>161</v>
      </c>
      <c r="C81" s="1" t="s">
        <v>81</v>
      </c>
      <c r="D81" s="25">
        <f t="shared" si="5"/>
        <v>100</v>
      </c>
      <c r="E81" s="3">
        <v>0</v>
      </c>
      <c r="F81" s="3">
        <v>100</v>
      </c>
      <c r="G81" s="15">
        <v>0</v>
      </c>
      <c r="H81" s="30">
        <v>0</v>
      </c>
      <c r="I81" s="3">
        <v>0</v>
      </c>
      <c r="J81" s="27">
        <v>0</v>
      </c>
      <c r="K81" s="27">
        <v>0</v>
      </c>
      <c r="L81" s="27">
        <v>0</v>
      </c>
      <c r="M81" s="27">
        <v>0</v>
      </c>
      <c r="N81" s="31">
        <f t="shared" si="6"/>
        <v>100</v>
      </c>
      <c r="O81" s="3">
        <v>50</v>
      </c>
      <c r="P81" s="3">
        <v>40</v>
      </c>
      <c r="Q81" s="3">
        <v>10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27">
        <v>0</v>
      </c>
      <c r="AD81" s="30">
        <f t="shared" si="7"/>
        <v>0</v>
      </c>
      <c r="AE81" s="30">
        <v>0</v>
      </c>
      <c r="AF81" s="3">
        <v>0</v>
      </c>
      <c r="AG81" s="30">
        <v>0</v>
      </c>
      <c r="AH81" s="30">
        <v>0</v>
      </c>
      <c r="AI81" s="30">
        <v>0</v>
      </c>
      <c r="AJ81" s="3">
        <v>0</v>
      </c>
    </row>
    <row r="82" spans="1:36" ht="15.75" x14ac:dyDescent="0.25">
      <c r="A82" s="23">
        <v>70</v>
      </c>
      <c r="B82" s="28" t="s">
        <v>162</v>
      </c>
      <c r="C82" s="4" t="s">
        <v>82</v>
      </c>
      <c r="D82" s="25">
        <f t="shared" si="5"/>
        <v>384</v>
      </c>
      <c r="E82" s="5">
        <v>0</v>
      </c>
      <c r="F82" s="5">
        <v>384</v>
      </c>
      <c r="G82" s="15">
        <v>0</v>
      </c>
      <c r="H82" s="3">
        <v>0</v>
      </c>
      <c r="I82" s="3">
        <v>0</v>
      </c>
      <c r="J82" s="27">
        <v>0</v>
      </c>
      <c r="K82" s="27">
        <v>0</v>
      </c>
      <c r="L82" s="27">
        <v>0</v>
      </c>
      <c r="M82" s="27">
        <v>0</v>
      </c>
      <c r="N82" s="31">
        <f t="shared" si="6"/>
        <v>384</v>
      </c>
      <c r="O82" s="3">
        <v>229</v>
      </c>
      <c r="P82" s="3">
        <v>120</v>
      </c>
      <c r="Q82" s="3">
        <v>35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27">
        <v>0</v>
      </c>
      <c r="AD82" s="30">
        <f t="shared" si="7"/>
        <v>0</v>
      </c>
      <c r="AE82" s="30">
        <v>0</v>
      </c>
      <c r="AF82" s="3">
        <v>0</v>
      </c>
      <c r="AG82" s="30">
        <v>0</v>
      </c>
      <c r="AH82" s="30">
        <v>0</v>
      </c>
      <c r="AI82" s="30">
        <v>0</v>
      </c>
      <c r="AJ82" s="3">
        <v>0</v>
      </c>
    </row>
    <row r="83" spans="1:36" ht="15.75" x14ac:dyDescent="0.25">
      <c r="A83" s="23">
        <v>71</v>
      </c>
      <c r="B83" s="28" t="s">
        <v>163</v>
      </c>
      <c r="C83" s="9" t="s">
        <v>87</v>
      </c>
      <c r="D83" s="25">
        <f t="shared" si="5"/>
        <v>168</v>
      </c>
      <c r="E83" s="5">
        <v>0</v>
      </c>
      <c r="F83" s="5">
        <v>168</v>
      </c>
      <c r="G83" s="15">
        <v>0</v>
      </c>
      <c r="H83" s="30">
        <v>0</v>
      </c>
      <c r="I83" s="30">
        <v>0</v>
      </c>
      <c r="J83" s="27">
        <v>0</v>
      </c>
      <c r="K83" s="27">
        <v>0</v>
      </c>
      <c r="L83" s="27">
        <v>0</v>
      </c>
      <c r="M83" s="27">
        <v>0</v>
      </c>
      <c r="N83" s="31">
        <f t="shared" si="6"/>
        <v>168</v>
      </c>
      <c r="O83" s="3">
        <v>76</v>
      </c>
      <c r="P83" s="3">
        <v>75</v>
      </c>
      <c r="Q83" s="3">
        <v>17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0</v>
      </c>
      <c r="AA83" s="27">
        <v>0</v>
      </c>
      <c r="AB83" s="27">
        <v>0</v>
      </c>
      <c r="AC83" s="27">
        <v>0</v>
      </c>
      <c r="AD83" s="30">
        <f t="shared" si="7"/>
        <v>0</v>
      </c>
      <c r="AE83" s="30">
        <v>0</v>
      </c>
      <c r="AF83" s="3">
        <v>0</v>
      </c>
      <c r="AG83" s="30">
        <v>0</v>
      </c>
      <c r="AH83" s="30">
        <v>0</v>
      </c>
      <c r="AI83" s="30">
        <v>0</v>
      </c>
      <c r="AJ83" s="3">
        <v>4</v>
      </c>
    </row>
    <row r="84" spans="1:36" ht="45" x14ac:dyDescent="0.25">
      <c r="A84" s="23">
        <v>72</v>
      </c>
      <c r="B84" s="28" t="s">
        <v>164</v>
      </c>
      <c r="C84" s="10" t="s">
        <v>88</v>
      </c>
      <c r="D84" s="25">
        <f t="shared" si="5"/>
        <v>125</v>
      </c>
      <c r="E84" s="5">
        <v>0</v>
      </c>
      <c r="F84" s="5">
        <v>125</v>
      </c>
      <c r="G84" s="15">
        <v>0</v>
      </c>
      <c r="H84" s="3">
        <v>0</v>
      </c>
      <c r="I84" s="3">
        <v>0</v>
      </c>
      <c r="J84" s="27">
        <v>0</v>
      </c>
      <c r="K84" s="27">
        <v>0</v>
      </c>
      <c r="L84" s="27">
        <v>0</v>
      </c>
      <c r="M84" s="27">
        <v>0</v>
      </c>
      <c r="N84" s="31">
        <f t="shared" si="6"/>
        <v>125</v>
      </c>
      <c r="O84" s="3">
        <v>50</v>
      </c>
      <c r="P84" s="3">
        <v>55</v>
      </c>
      <c r="Q84" s="3">
        <v>20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7">
        <v>0</v>
      </c>
      <c r="AD84" s="30">
        <f t="shared" si="7"/>
        <v>2</v>
      </c>
      <c r="AE84" s="30">
        <v>0</v>
      </c>
      <c r="AF84" s="5">
        <v>2</v>
      </c>
      <c r="AG84" s="30">
        <v>0</v>
      </c>
      <c r="AH84" s="30">
        <v>0</v>
      </c>
      <c r="AI84" s="30">
        <v>0</v>
      </c>
      <c r="AJ84" s="3">
        <v>0</v>
      </c>
    </row>
    <row r="85" spans="1:36" ht="45" x14ac:dyDescent="0.25">
      <c r="A85" s="23">
        <v>73</v>
      </c>
      <c r="B85" s="28" t="s">
        <v>165</v>
      </c>
      <c r="C85" s="10" t="s">
        <v>89</v>
      </c>
      <c r="D85" s="25">
        <f t="shared" si="5"/>
        <v>100</v>
      </c>
      <c r="E85" s="5">
        <v>0</v>
      </c>
      <c r="F85" s="5">
        <v>100</v>
      </c>
      <c r="G85" s="15">
        <v>0</v>
      </c>
      <c r="H85" s="30">
        <v>0</v>
      </c>
      <c r="I85" s="3">
        <v>0</v>
      </c>
      <c r="J85" s="27">
        <v>0</v>
      </c>
      <c r="K85" s="27">
        <v>0</v>
      </c>
      <c r="L85" s="27">
        <v>0</v>
      </c>
      <c r="M85" s="27">
        <v>0</v>
      </c>
      <c r="N85" s="31">
        <f t="shared" si="6"/>
        <v>100</v>
      </c>
      <c r="O85" s="3">
        <v>58</v>
      </c>
      <c r="P85" s="3">
        <v>33</v>
      </c>
      <c r="Q85" s="3">
        <v>9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27">
        <v>0</v>
      </c>
      <c r="AA85" s="27">
        <v>0</v>
      </c>
      <c r="AB85" s="27">
        <v>0</v>
      </c>
      <c r="AC85" s="27">
        <v>0</v>
      </c>
      <c r="AD85" s="30">
        <f t="shared" si="7"/>
        <v>0</v>
      </c>
      <c r="AE85" s="30">
        <v>0</v>
      </c>
      <c r="AF85" s="3">
        <v>0</v>
      </c>
      <c r="AG85" s="30">
        <v>0</v>
      </c>
      <c r="AH85" s="30">
        <v>0</v>
      </c>
      <c r="AI85" s="30">
        <v>0</v>
      </c>
      <c r="AJ85" s="3">
        <v>0</v>
      </c>
    </row>
    <row r="86" spans="1:36" ht="60" x14ac:dyDescent="0.25">
      <c r="A86" s="23">
        <v>74</v>
      </c>
      <c r="B86" s="11" t="s">
        <v>169</v>
      </c>
      <c r="C86" s="12" t="s">
        <v>166</v>
      </c>
      <c r="D86" s="25">
        <f>D87+D88+D89+D90</f>
        <v>402</v>
      </c>
      <c r="E86" s="5">
        <v>0</v>
      </c>
      <c r="F86" s="5">
        <v>0</v>
      </c>
      <c r="G86" s="15">
        <f>G87+G88+G89+G90</f>
        <v>402</v>
      </c>
      <c r="H86" s="3">
        <v>0</v>
      </c>
      <c r="I86" s="3">
        <v>0</v>
      </c>
      <c r="J86" s="27">
        <v>0</v>
      </c>
      <c r="K86" s="27">
        <v>0</v>
      </c>
      <c r="L86" s="27">
        <v>0</v>
      </c>
      <c r="M86" s="23">
        <v>0</v>
      </c>
      <c r="N86" s="38">
        <v>0</v>
      </c>
      <c r="O86" s="3">
        <v>0</v>
      </c>
      <c r="P86" s="3">
        <v>0</v>
      </c>
      <c r="Q86" s="3">
        <v>0</v>
      </c>
      <c r="R86" s="3">
        <f>R87+R88+R89+R90</f>
        <v>402</v>
      </c>
      <c r="S86" s="3">
        <f t="shared" ref="S86:U86" si="8">S87+S88+S89+S90</f>
        <v>234</v>
      </c>
      <c r="T86" s="3">
        <f t="shared" si="8"/>
        <v>138</v>
      </c>
      <c r="U86" s="3">
        <f t="shared" si="8"/>
        <v>30</v>
      </c>
      <c r="V86" s="27">
        <v>0</v>
      </c>
      <c r="W86" s="27">
        <v>0</v>
      </c>
      <c r="X86" s="27">
        <v>0</v>
      </c>
      <c r="Y86" s="27">
        <v>0</v>
      </c>
      <c r="Z86" s="27">
        <v>0</v>
      </c>
      <c r="AA86" s="27">
        <v>0</v>
      </c>
      <c r="AB86" s="27">
        <v>0</v>
      </c>
      <c r="AC86" s="27">
        <v>0</v>
      </c>
      <c r="AD86" s="3">
        <v>8</v>
      </c>
      <c r="AE86" s="30">
        <v>0</v>
      </c>
      <c r="AF86" s="3">
        <v>0</v>
      </c>
      <c r="AG86" s="3">
        <v>8</v>
      </c>
      <c r="AH86" s="30">
        <v>0</v>
      </c>
      <c r="AI86" s="30">
        <v>0</v>
      </c>
      <c r="AJ86" s="3">
        <v>0</v>
      </c>
    </row>
    <row r="87" spans="1:36" ht="30" x14ac:dyDescent="0.25">
      <c r="A87" s="23">
        <v>75</v>
      </c>
      <c r="B87" s="14" t="s">
        <v>170</v>
      </c>
      <c r="C87" s="6" t="s">
        <v>84</v>
      </c>
      <c r="D87" s="25">
        <f t="shared" si="5"/>
        <v>160</v>
      </c>
      <c r="E87" s="3">
        <v>0</v>
      </c>
      <c r="F87" s="3">
        <v>0</v>
      </c>
      <c r="G87" s="15">
        <v>160</v>
      </c>
      <c r="H87" s="30">
        <v>0</v>
      </c>
      <c r="I87" s="30">
        <v>0</v>
      </c>
      <c r="J87" s="27">
        <v>0</v>
      </c>
      <c r="K87" s="27">
        <v>0</v>
      </c>
      <c r="L87" s="27">
        <v>0</v>
      </c>
      <c r="M87" s="27">
        <v>0</v>
      </c>
      <c r="N87" s="3">
        <v>0</v>
      </c>
      <c r="O87" s="3">
        <v>0</v>
      </c>
      <c r="P87" s="3">
        <v>0</v>
      </c>
      <c r="Q87" s="3">
        <v>0</v>
      </c>
      <c r="R87" s="3">
        <f>S87+T87+U87</f>
        <v>160</v>
      </c>
      <c r="S87" s="3">
        <v>86</v>
      </c>
      <c r="T87" s="3">
        <v>66</v>
      </c>
      <c r="U87" s="3">
        <v>8</v>
      </c>
      <c r="V87" s="27">
        <v>0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3">
        <v>8</v>
      </c>
      <c r="AE87" s="30">
        <v>0</v>
      </c>
      <c r="AF87" s="3">
        <v>0</v>
      </c>
      <c r="AG87" s="3">
        <v>8</v>
      </c>
      <c r="AH87" s="30">
        <v>0</v>
      </c>
      <c r="AI87" s="30">
        <v>0</v>
      </c>
      <c r="AJ87" s="3">
        <v>0</v>
      </c>
    </row>
    <row r="88" spans="1:36" ht="15.75" x14ac:dyDescent="0.25">
      <c r="A88" s="23">
        <v>76</v>
      </c>
      <c r="B88" s="14" t="s">
        <v>171</v>
      </c>
      <c r="C88" s="7" t="s">
        <v>85</v>
      </c>
      <c r="D88" s="25">
        <f t="shared" si="5"/>
        <v>138</v>
      </c>
      <c r="E88" s="3">
        <v>0</v>
      </c>
      <c r="F88" s="3">
        <v>0</v>
      </c>
      <c r="G88" s="15">
        <v>138</v>
      </c>
      <c r="H88" s="3">
        <v>0</v>
      </c>
      <c r="I88" s="3">
        <v>0</v>
      </c>
      <c r="J88" s="27">
        <v>0</v>
      </c>
      <c r="K88" s="27">
        <v>0</v>
      </c>
      <c r="L88" s="27">
        <v>0</v>
      </c>
      <c r="M88" s="27">
        <v>0</v>
      </c>
      <c r="N88" s="3">
        <v>0</v>
      </c>
      <c r="O88" s="3">
        <v>0</v>
      </c>
      <c r="P88" s="3">
        <v>0</v>
      </c>
      <c r="Q88" s="3">
        <v>0</v>
      </c>
      <c r="R88" s="3">
        <f>S88+T88+U88</f>
        <v>138</v>
      </c>
      <c r="S88" s="3">
        <v>86</v>
      </c>
      <c r="T88" s="3">
        <v>40</v>
      </c>
      <c r="U88" s="3">
        <v>12</v>
      </c>
      <c r="V88" s="27">
        <v>0</v>
      </c>
      <c r="W88" s="27">
        <v>0</v>
      </c>
      <c r="X88" s="27">
        <v>0</v>
      </c>
      <c r="Y88" s="27">
        <v>0</v>
      </c>
      <c r="Z88" s="27">
        <v>0</v>
      </c>
      <c r="AA88" s="27">
        <v>0</v>
      </c>
      <c r="AB88" s="27">
        <v>0</v>
      </c>
      <c r="AC88" s="27">
        <v>0</v>
      </c>
      <c r="AD88" s="3">
        <v>0</v>
      </c>
      <c r="AE88" s="30">
        <v>0</v>
      </c>
      <c r="AF88" s="3">
        <v>0</v>
      </c>
      <c r="AG88" s="3">
        <v>0</v>
      </c>
      <c r="AH88" s="30">
        <v>0</v>
      </c>
      <c r="AI88" s="30">
        <v>0</v>
      </c>
      <c r="AJ88" s="3">
        <v>0</v>
      </c>
    </row>
    <row r="89" spans="1:36" ht="30" x14ac:dyDescent="0.25">
      <c r="A89" s="23">
        <v>77</v>
      </c>
      <c r="B89" s="14" t="s">
        <v>172</v>
      </c>
      <c r="C89" s="8" t="s">
        <v>86</v>
      </c>
      <c r="D89" s="25">
        <f t="shared" si="5"/>
        <v>69</v>
      </c>
      <c r="E89" s="3">
        <v>0</v>
      </c>
      <c r="F89" s="3">
        <v>0</v>
      </c>
      <c r="G89" s="15">
        <v>69</v>
      </c>
      <c r="H89" s="30">
        <v>0</v>
      </c>
      <c r="I89" s="3">
        <v>0</v>
      </c>
      <c r="J89" s="27">
        <v>0</v>
      </c>
      <c r="K89" s="27">
        <v>0</v>
      </c>
      <c r="L89" s="27">
        <v>0</v>
      </c>
      <c r="M89" s="27">
        <v>0</v>
      </c>
      <c r="N89" s="3">
        <v>0</v>
      </c>
      <c r="O89" s="3">
        <v>0</v>
      </c>
      <c r="P89" s="3">
        <v>0</v>
      </c>
      <c r="Q89" s="3">
        <v>0</v>
      </c>
      <c r="R89" s="3">
        <v>69</v>
      </c>
      <c r="S89" s="3">
        <v>41</v>
      </c>
      <c r="T89" s="3">
        <v>25</v>
      </c>
      <c r="U89" s="3">
        <v>3</v>
      </c>
      <c r="V89" s="27">
        <v>0</v>
      </c>
      <c r="W89" s="27">
        <v>0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C89" s="27">
        <v>0</v>
      </c>
      <c r="AD89" s="3">
        <v>0</v>
      </c>
      <c r="AE89" s="30">
        <v>0</v>
      </c>
      <c r="AF89" s="3">
        <v>0</v>
      </c>
      <c r="AG89" s="3">
        <v>0</v>
      </c>
      <c r="AH89" s="30">
        <v>0</v>
      </c>
      <c r="AI89" s="30">
        <v>0</v>
      </c>
      <c r="AJ89" s="3">
        <v>0</v>
      </c>
    </row>
    <row r="90" spans="1:36" ht="15.75" x14ac:dyDescent="0.25">
      <c r="A90" s="23">
        <v>78</v>
      </c>
      <c r="B90" s="14" t="s">
        <v>173</v>
      </c>
      <c r="C90" s="1" t="s">
        <v>83</v>
      </c>
      <c r="D90" s="25">
        <f t="shared" si="5"/>
        <v>35</v>
      </c>
      <c r="E90" s="3">
        <v>0</v>
      </c>
      <c r="F90" s="3">
        <v>0</v>
      </c>
      <c r="G90" s="15">
        <v>35</v>
      </c>
      <c r="H90" s="3">
        <v>0</v>
      </c>
      <c r="I90" s="3">
        <v>0</v>
      </c>
      <c r="J90" s="27">
        <v>0</v>
      </c>
      <c r="K90" s="27">
        <v>0</v>
      </c>
      <c r="L90" s="27">
        <v>0</v>
      </c>
      <c r="M90" s="27">
        <v>0</v>
      </c>
      <c r="N90" s="3">
        <v>0</v>
      </c>
      <c r="O90" s="3">
        <v>0</v>
      </c>
      <c r="P90" s="3">
        <v>0</v>
      </c>
      <c r="Q90" s="3">
        <v>0</v>
      </c>
      <c r="R90" s="3">
        <v>35</v>
      </c>
      <c r="S90" s="3">
        <v>21</v>
      </c>
      <c r="T90" s="3">
        <v>7</v>
      </c>
      <c r="U90" s="3">
        <v>7</v>
      </c>
      <c r="V90" s="27">
        <v>0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27">
        <v>0</v>
      </c>
      <c r="AD90" s="3">
        <v>0</v>
      </c>
      <c r="AE90" s="30">
        <v>0</v>
      </c>
      <c r="AF90" s="3">
        <v>0</v>
      </c>
      <c r="AG90" s="3">
        <v>0</v>
      </c>
      <c r="AH90" s="30">
        <v>0</v>
      </c>
      <c r="AI90" s="30">
        <v>0</v>
      </c>
      <c r="AJ90" s="3">
        <v>0</v>
      </c>
    </row>
    <row r="91" spans="1:36" ht="180" x14ac:dyDescent="0.25">
      <c r="A91" s="25">
        <v>79</v>
      </c>
      <c r="B91" s="3">
        <v>4</v>
      </c>
      <c r="C91" s="8" t="s">
        <v>167</v>
      </c>
      <c r="D91" s="25">
        <f t="shared" si="5"/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27">
        <v>0</v>
      </c>
      <c r="K91" s="27">
        <v>0</v>
      </c>
      <c r="L91" s="27">
        <v>0</v>
      </c>
      <c r="M91" s="27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27">
        <v>0</v>
      </c>
      <c r="W91" s="27">
        <v>0</v>
      </c>
      <c r="X91" s="27">
        <v>0</v>
      </c>
      <c r="Y91" s="27">
        <v>0</v>
      </c>
      <c r="Z91" s="1">
        <v>0</v>
      </c>
      <c r="AA91" s="1">
        <v>0</v>
      </c>
      <c r="AB91" s="1">
        <v>0</v>
      </c>
      <c r="AC91" s="1">
        <v>0</v>
      </c>
      <c r="AD91" s="3">
        <v>0</v>
      </c>
      <c r="AE91" s="30">
        <v>0</v>
      </c>
      <c r="AF91" s="3">
        <v>0</v>
      </c>
      <c r="AG91" s="1">
        <v>0</v>
      </c>
      <c r="AH91" s="30">
        <v>0</v>
      </c>
      <c r="AI91" s="30">
        <v>0</v>
      </c>
      <c r="AJ91" s="3">
        <v>0</v>
      </c>
    </row>
    <row r="92" spans="1:36" ht="120" x14ac:dyDescent="0.25">
      <c r="A92" s="25">
        <v>80</v>
      </c>
      <c r="B92" s="3">
        <v>5</v>
      </c>
      <c r="C92" s="13" t="s">
        <v>168</v>
      </c>
      <c r="D92" s="25">
        <f>D93</f>
        <v>32</v>
      </c>
      <c r="E92" s="3">
        <v>0</v>
      </c>
      <c r="F92" s="3">
        <v>0</v>
      </c>
      <c r="G92" s="15">
        <v>0</v>
      </c>
      <c r="H92" s="3">
        <v>0</v>
      </c>
      <c r="I92" s="3">
        <f>I93</f>
        <v>32</v>
      </c>
      <c r="J92" s="27">
        <v>0</v>
      </c>
      <c r="K92" s="27">
        <v>0</v>
      </c>
      <c r="L92" s="27">
        <v>0</v>
      </c>
      <c r="M92" s="27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27">
        <v>0</v>
      </c>
      <c r="W92" s="27">
        <v>0</v>
      </c>
      <c r="X92" s="27">
        <v>0</v>
      </c>
      <c r="Y92" s="27">
        <v>0</v>
      </c>
      <c r="Z92" s="1">
        <f>Z93</f>
        <v>32</v>
      </c>
      <c r="AA92" s="1">
        <f t="shared" ref="AA92:AC92" si="9">AA93</f>
        <v>14</v>
      </c>
      <c r="AB92" s="1">
        <f t="shared" si="9"/>
        <v>13</v>
      </c>
      <c r="AC92" s="1">
        <f t="shared" si="9"/>
        <v>5</v>
      </c>
      <c r="AD92" s="3">
        <v>0</v>
      </c>
      <c r="AE92" s="30">
        <v>0</v>
      </c>
      <c r="AF92" s="3">
        <v>0</v>
      </c>
      <c r="AG92" s="3">
        <v>0</v>
      </c>
      <c r="AH92" s="30">
        <v>0</v>
      </c>
      <c r="AI92" s="30">
        <v>0</v>
      </c>
      <c r="AJ92" s="3">
        <v>0</v>
      </c>
    </row>
    <row r="93" spans="1:36" ht="15.75" x14ac:dyDescent="0.25">
      <c r="A93" s="25">
        <v>81</v>
      </c>
      <c r="B93" s="14" t="s">
        <v>174</v>
      </c>
      <c r="C93" s="1" t="s">
        <v>92</v>
      </c>
      <c r="D93" s="25">
        <f t="shared" si="5"/>
        <v>32</v>
      </c>
      <c r="E93" s="3">
        <v>0</v>
      </c>
      <c r="F93" s="3">
        <v>0</v>
      </c>
      <c r="G93" s="3">
        <v>0</v>
      </c>
      <c r="H93" s="3">
        <v>0</v>
      </c>
      <c r="I93" s="3">
        <v>32</v>
      </c>
      <c r="J93" s="27">
        <v>0</v>
      </c>
      <c r="K93" s="27">
        <v>0</v>
      </c>
      <c r="L93" s="27">
        <v>0</v>
      </c>
      <c r="M93" s="27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1">
        <f>AA93+AB93+AC93</f>
        <v>32</v>
      </c>
      <c r="AA93" s="1">
        <v>14</v>
      </c>
      <c r="AB93" s="1">
        <v>13</v>
      </c>
      <c r="AC93" s="1">
        <v>5</v>
      </c>
      <c r="AD93" s="3">
        <v>0</v>
      </c>
      <c r="AE93" s="30">
        <v>0</v>
      </c>
      <c r="AF93" s="3"/>
      <c r="AG93" s="1"/>
      <c r="AH93" s="30">
        <v>0</v>
      </c>
      <c r="AI93" s="30">
        <v>0</v>
      </c>
      <c r="AJ93" s="3">
        <v>0</v>
      </c>
    </row>
  </sheetData>
  <mergeCells count="38">
    <mergeCell ref="A8:A12"/>
    <mergeCell ref="B8:B12"/>
    <mergeCell ref="C8:C12"/>
    <mergeCell ref="D8:I8"/>
    <mergeCell ref="J8:AC8"/>
    <mergeCell ref="J11:J12"/>
    <mergeCell ref="K11:M11"/>
    <mergeCell ref="N11:N12"/>
    <mergeCell ref="O11:Q11"/>
    <mergeCell ref="R11:R12"/>
    <mergeCell ref="S11:U11"/>
    <mergeCell ref="V11:V12"/>
    <mergeCell ref="W11:Y11"/>
    <mergeCell ref="Z11:Z12"/>
    <mergeCell ref="AA11:AC11"/>
    <mergeCell ref="AH10:AH12"/>
    <mergeCell ref="AI10:AI12"/>
    <mergeCell ref="AD8:AJ8"/>
    <mergeCell ref="D9:D12"/>
    <mergeCell ref="E9:E12"/>
    <mergeCell ref="F9:F12"/>
    <mergeCell ref="G9:G12"/>
    <mergeCell ref="H9:H12"/>
    <mergeCell ref="I9:I12"/>
    <mergeCell ref="J9:AC9"/>
    <mergeCell ref="AD9:AI9"/>
    <mergeCell ref="AJ9:AJ12"/>
    <mergeCell ref="J10:M10"/>
    <mergeCell ref="N10:Q10"/>
    <mergeCell ref="R10:U10"/>
    <mergeCell ref="V10:Y10"/>
    <mergeCell ref="B5:F6"/>
    <mergeCell ref="F1:G3"/>
    <mergeCell ref="AE10:AE12"/>
    <mergeCell ref="AF10:AF12"/>
    <mergeCell ref="AG10:AG12"/>
    <mergeCell ref="Z10:AC10"/>
    <mergeCell ref="AD10:AD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2" manualBreakCount="2">
    <brk id="7" min="2" max="92" man="1"/>
    <brk id="28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Крысанова</dc:creator>
  <cp:lastModifiedBy>Прокудина</cp:lastModifiedBy>
  <cp:lastPrinted>2021-05-18T11:06:11Z</cp:lastPrinted>
  <dcterms:created xsi:type="dcterms:W3CDTF">2021-04-28T09:04:26Z</dcterms:created>
  <dcterms:modified xsi:type="dcterms:W3CDTF">2021-05-20T12:31:51Z</dcterms:modified>
</cp:coreProperties>
</file>