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9040" windowHeight="15780"/>
  </bookViews>
  <sheets>
    <sheet name="Лист1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7" l="1"/>
  <c r="O25" i="7"/>
  <c r="O24" i="7"/>
  <c r="O23" i="7"/>
  <c r="O22" i="7"/>
  <c r="O21" i="7"/>
  <c r="O20" i="7"/>
  <c r="O19" i="7"/>
  <c r="O18" i="7"/>
  <c r="O17" i="7"/>
  <c r="O16" i="7"/>
  <c r="O15" i="7"/>
  <c r="O14" i="7"/>
  <c r="O12" i="7"/>
  <c r="O11" i="7"/>
  <c r="O9" i="7"/>
  <c r="O7" i="7"/>
  <c r="O5" i="7"/>
  <c r="K27" i="7" l="1"/>
  <c r="J27" i="7"/>
  <c r="I27" i="7"/>
  <c r="H27" i="7"/>
  <c r="C27" i="7"/>
  <c r="F27" i="7"/>
  <c r="L27" i="7"/>
  <c r="G27" i="7"/>
  <c r="E27" i="7"/>
  <c r="N27" i="7"/>
  <c r="O27" i="7" l="1"/>
</calcChain>
</file>

<file path=xl/sharedStrings.xml><?xml version="1.0" encoding="utf-8"?>
<sst xmlns="http://schemas.openxmlformats.org/spreadsheetml/2006/main" count="43" uniqueCount="43">
  <si>
    <t xml:space="preserve">Наименование муниципальной услуги 
(выполняемой работы)
</t>
  </si>
  <si>
    <t>ИТОГО:</t>
  </si>
  <si>
    <t>Величина базового норматива затрат на единицу услуги, руб.</t>
  </si>
  <si>
    <t>Базовый норматив затрат, непосредственно связанный с оказанием муниципальной услуги</t>
  </si>
  <si>
    <t>№п/п</t>
  </si>
  <si>
    <t>затраты на оплату труда и начисления на выплаты по оплате труда персонала, принимающего непосредственное участие в оказании муниципальной услуги, руб.</t>
  </si>
  <si>
    <t>затраты на приобретение материальных запасов, потребляемых в процессе оказания муниципальной услуги (с разбивкой по видам затрат), руб.</t>
  </si>
  <si>
    <t>иные затраты, непосредственно связанные с оказанием муниципальной услуги, руб.</t>
  </si>
  <si>
    <t>Базовый норматив затрат на общехозяйственные нужды</t>
  </si>
  <si>
    <t>затраты на коммунальные услуги (с разбивкой по видам затрат), руб.</t>
  </si>
  <si>
    <t>затраты на оплату труда и начислений на выплаты по оплате труда административно-управленческого, обслуживающего и прочего персонала, руб.</t>
  </si>
  <si>
    <t>затраты на приобретение услуг связи, руб.</t>
  </si>
  <si>
    <t>затраты на приобретение транспортных услуг, руб.</t>
  </si>
  <si>
    <t>затраты на эксплуатацию (использование) недвижимого имущества (с разбивкой по видам затрат), руб.</t>
  </si>
  <si>
    <t>затраты на эксплуатацию (использование) особо ценного движимого имущества (с разбивкой по видам затрат), руб.</t>
  </si>
  <si>
    <t>прочие затраты, влияющие на стоимость оказания муниципальной услуги (с разбивкой по видам затрат), руб.</t>
  </si>
  <si>
    <t>Объем муниципальных услуг (работ)</t>
  </si>
  <si>
    <t>Итого затраты, руб.</t>
  </si>
  <si>
    <t xml:space="preserve">Спортивная подготовка по неолимпийским видам спорта, кикбоксинг , этап начальной подготовки  </t>
  </si>
  <si>
    <r>
      <t xml:space="preserve"> Спортивная подготовка по неолимпийским видам спорта, кикбоксинг,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тренировочный этап (спортивной специализации)</t>
    </r>
  </si>
  <si>
    <t xml:space="preserve"> Спортивная подготовка по олимпийским видам спорта, Самбо, этап начальной подготовки  </t>
  </si>
  <si>
    <t xml:space="preserve">Спортивная подготовка по олимпийским видам спорта, самбо, тренировочный  этап (спортивной специализации)  </t>
  </si>
  <si>
    <t xml:space="preserve">Спортивная подготовка по неолимпийским видам спорта, Танцевальный спорт, этап начальной подготовки  </t>
  </si>
  <si>
    <t xml:space="preserve">Спортивная подготовка по неолимпийским видам спорта, Танцевальный спорт, тренировочный  этап (спортивной специализации)  </t>
  </si>
  <si>
    <t xml:space="preserve">Спортивная подготовка по олимпийским видам спорта, Бокс, этап начальной подготовки  </t>
  </si>
  <si>
    <t xml:space="preserve">Спортивная подготовка по олимпийским видам спорта, Бокс, тренировочный  этап (спортивной специализации)  </t>
  </si>
  <si>
    <t>Спортивная подготовка по олимпийским видам спорта, Бокс Этап совершенствования спортивного мастерства</t>
  </si>
  <si>
    <t xml:space="preserve">Спортивная подготовка по олимпийским видам спорта, Каратэ, этап начальной подготовки  </t>
  </si>
  <si>
    <t>Спортивная подготовка по олимпийским видам спорта, Каратэ, тренировочный  этап (спортивной специализации</t>
  </si>
  <si>
    <t xml:space="preserve">Спортивная подготовка по олимпийским видам спорта, Художественная гимнастика, этап начальной подготовки  </t>
  </si>
  <si>
    <t>Спортивная подготовка по олимпийским видам спорта, Художественная гимнастика, тренировочный  этап (спортивной специализации</t>
  </si>
  <si>
    <t xml:space="preserve">Спортивная подготовка по олимпийским видам спорта, Лыжные гонки, этап начальной подготовки  </t>
  </si>
  <si>
    <t xml:space="preserve">Спортивная подготовка по олимпийским видам спорта, Лыжные гонки, тренировочный  этап (спортивной специализации)  </t>
  </si>
  <si>
    <t xml:space="preserve">Спортивная подготовка по неолимпийским видам спорта, Палиатлон, этап начальной подготовки  </t>
  </si>
  <si>
    <t xml:space="preserve">Спортивная подготовка по неолимпийским видам спорта, Палиатлон, тренировочный  этап (спортивной специализации)  </t>
  </si>
  <si>
    <t xml:space="preserve">Спортивная подготовка по олимпийским видам спорта, Биатлон, этап начальной подготовки  </t>
  </si>
  <si>
    <t>Спортивная подготовка по олимпийским видам спорта, Биатлон, тренировочный  этап (спортивной специализации</t>
  </si>
  <si>
    <t xml:space="preserve">Спортивная подготовка по неолимпийским видам спорта, Киокусинкай, этап начальной подготовки  </t>
  </si>
  <si>
    <t>Спортивная подготовка по неолимпийским видам спорта, Киокусинкай, тренировочный  этап (спортивной специализации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</si>
  <si>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</si>
  <si>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 xml:space="preserve">
</t>
  </si>
  <si>
    <t>Расчет базовых нормативов затрат на 2023 год оказание муниципальных услуг (выполнение работ) муниципального бюджетного учреждения "Спортивная школа "Островецкая"</t>
  </si>
  <si>
    <r>
      <t>Приложение
к постановлению  Администрации
Раменского городского округа
от __</t>
    </r>
    <r>
      <rPr>
        <u/>
        <sz val="12"/>
        <color theme="1"/>
        <rFont val="Times New Roman"/>
        <family val="1"/>
        <charset val="204"/>
      </rPr>
      <t>16.11.2021</t>
    </r>
    <r>
      <rPr>
        <sz val="12"/>
        <color theme="1"/>
        <rFont val="Times New Roman"/>
        <family val="1"/>
        <charset val="204"/>
      </rPr>
      <t>_    № ___</t>
    </r>
    <r>
      <rPr>
        <u/>
        <sz val="12"/>
        <color theme="1"/>
        <rFont val="Times New Roman"/>
        <family val="1"/>
        <charset val="204"/>
      </rPr>
      <t>12420</t>
    </r>
    <r>
      <rPr>
        <sz val="12"/>
        <color theme="1"/>
        <rFont val="Times New Roman"/>
        <family val="1"/>
        <charset val="204"/>
      </rPr>
      <t>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</si>
</sst>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0" fillId="0" borderId="0" xfId="0" applyNumberFormat="1"/>
    <xf numFmtId="0" fontId="1" fillId="0" borderId="0" xfId="0" applyFont="1" applyBorder="1"/>
    <xf numFmtId="0" fontId="0" fillId="0" borderId="1" xfId="0" applyBorder="1"/>
    <xf numFmtId="0" fontId="7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5" xfId="0" applyNumberFormat="1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43" fontId="7" fillId="0" borderId="5" xfId="0" applyNumberFormat="1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43" fontId="2" fillId="0" borderId="5" xfId="0" applyNumberFormat="1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43" fontId="2" fillId="0" borderId="1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43" fontId="5" fillId="0" borderId="3" xfId="0" applyNumberFormat="1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workbookViewId="0">
      <selection activeCell="T4" sqref="T4"/>
    </sheetView>
  </sheetViews>
  <sheetFormatPr defaultRowHeight="15" x14ac:dyDescent="0.25"/>
  <cols>
    <col min="1" max="1" width="4" customWidth="1"/>
    <col min="2" max="2" width="15.140625" customWidth="1"/>
    <col min="3" max="4" width="10.28515625" customWidth="1"/>
    <col min="5" max="5" width="13.7109375" customWidth="1"/>
    <col min="6" max="6" width="14.7109375" customWidth="1"/>
    <col min="7" max="7" width="12.42578125" customWidth="1"/>
    <col min="8" max="8" width="10.7109375" customWidth="1"/>
    <col min="9" max="9" width="16.5703125" customWidth="1"/>
    <col min="10" max="10" width="9.7109375" customWidth="1"/>
    <col min="11" max="11" width="10.85546875" customWidth="1"/>
    <col min="12" max="12" width="13.42578125" customWidth="1"/>
    <col min="13" max="14" width="14" customWidth="1"/>
    <col min="15" max="15" width="17" customWidth="1"/>
  </cols>
  <sheetData>
    <row r="1" spans="1:15" ht="74.25" customHeight="1" x14ac:dyDescent="0.25">
      <c r="B1" s="2"/>
      <c r="C1" s="2"/>
      <c r="D1" s="2"/>
      <c r="E1" s="2"/>
      <c r="F1" s="2"/>
      <c r="G1" s="2"/>
      <c r="H1" s="2"/>
      <c r="I1" s="2"/>
      <c r="J1" s="2"/>
      <c r="K1" s="12" t="s">
        <v>40</v>
      </c>
      <c r="L1" s="12"/>
      <c r="M1" s="20" t="s">
        <v>42</v>
      </c>
      <c r="N1" s="20"/>
      <c r="O1" s="20"/>
    </row>
    <row r="2" spans="1:15" ht="34.5" customHeight="1" x14ac:dyDescent="0.25">
      <c r="A2" s="21" t="s">
        <v>41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24.75" customHeight="1" x14ac:dyDescent="0.25">
      <c r="A3" s="22" t="s">
        <v>4</v>
      </c>
      <c r="B3" s="22" t="s">
        <v>0</v>
      </c>
      <c r="C3" s="22" t="s">
        <v>16</v>
      </c>
      <c r="D3" s="22" t="s">
        <v>2</v>
      </c>
      <c r="E3" s="22" t="s">
        <v>3</v>
      </c>
      <c r="F3" s="25"/>
      <c r="G3" s="25"/>
      <c r="H3" s="22" t="s">
        <v>8</v>
      </c>
      <c r="I3" s="22"/>
      <c r="J3" s="22"/>
      <c r="K3" s="26"/>
      <c r="L3" s="26"/>
      <c r="M3" s="26"/>
      <c r="N3" s="26"/>
      <c r="O3" s="27" t="s">
        <v>17</v>
      </c>
    </row>
    <row r="4" spans="1:15" ht="144" x14ac:dyDescent="0.25">
      <c r="A4" s="23"/>
      <c r="B4" s="23"/>
      <c r="C4" s="24"/>
      <c r="D4" s="23"/>
      <c r="E4" s="5" t="s">
        <v>5</v>
      </c>
      <c r="F4" s="5" t="s">
        <v>6</v>
      </c>
      <c r="G4" s="5" t="s">
        <v>7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28"/>
    </row>
    <row r="5" spans="1:15" ht="89.25" x14ac:dyDescent="0.25">
      <c r="A5" s="19">
        <v>1</v>
      </c>
      <c r="B5" s="4" t="s">
        <v>18</v>
      </c>
      <c r="C5" s="13">
        <v>17</v>
      </c>
      <c r="D5" s="6">
        <v>34654.31</v>
      </c>
      <c r="E5" s="7">
        <v>233881.78</v>
      </c>
      <c r="F5" s="7"/>
      <c r="G5" s="7"/>
      <c r="H5" s="7"/>
      <c r="I5" s="7">
        <v>221168.81</v>
      </c>
      <c r="J5" s="7"/>
      <c r="K5" s="8"/>
      <c r="L5" s="9">
        <v>118853.18</v>
      </c>
      <c r="M5" s="10"/>
      <c r="N5" s="10">
        <v>15219.5</v>
      </c>
      <c r="O5" s="11">
        <f>C5*D5</f>
        <v>589123.27</v>
      </c>
    </row>
    <row r="6" spans="1:15" ht="102" hidden="1" customHeight="1" x14ac:dyDescent="0.25">
      <c r="A6" s="19">
        <v>2</v>
      </c>
      <c r="B6" s="4" t="s">
        <v>19</v>
      </c>
      <c r="C6" s="13"/>
      <c r="D6" s="6" t="e">
        <v>#DIV/0!</v>
      </c>
      <c r="E6" s="7">
        <v>0</v>
      </c>
      <c r="F6" s="7"/>
      <c r="G6" s="7">
        <v>0</v>
      </c>
      <c r="H6" s="7"/>
      <c r="I6" s="7">
        <v>0</v>
      </c>
      <c r="J6" s="7"/>
      <c r="K6" s="8"/>
      <c r="L6" s="9">
        <v>0</v>
      </c>
      <c r="M6" s="10"/>
      <c r="N6" s="10">
        <v>0</v>
      </c>
      <c r="O6" s="11">
        <v>0</v>
      </c>
    </row>
    <row r="7" spans="1:15" ht="89.25" x14ac:dyDescent="0.25">
      <c r="A7" s="19">
        <v>2</v>
      </c>
      <c r="B7" s="4" t="s">
        <v>20</v>
      </c>
      <c r="C7" s="13">
        <v>30</v>
      </c>
      <c r="D7" s="6">
        <v>45595.69</v>
      </c>
      <c r="E7" s="7">
        <v>615129.35</v>
      </c>
      <c r="F7" s="7"/>
      <c r="G7" s="7"/>
      <c r="H7" s="7"/>
      <c r="I7" s="7">
        <v>390297.89</v>
      </c>
      <c r="J7" s="7"/>
      <c r="K7" s="8"/>
      <c r="L7" s="9">
        <v>335585.56</v>
      </c>
      <c r="M7" s="10"/>
      <c r="N7" s="10">
        <v>26857.9</v>
      </c>
      <c r="O7" s="11">
        <f>C7*D7</f>
        <v>1367870.7000000002</v>
      </c>
    </row>
    <row r="8" spans="1:15" ht="102" hidden="1" customHeight="1" x14ac:dyDescent="0.25">
      <c r="A8" s="19">
        <v>4</v>
      </c>
      <c r="B8" s="4" t="s">
        <v>21</v>
      </c>
      <c r="C8" s="13"/>
      <c r="D8" s="6" t="e">
        <v>#DIV/0!</v>
      </c>
      <c r="E8" s="7">
        <v>0</v>
      </c>
      <c r="F8" s="7"/>
      <c r="G8" s="7">
        <v>0</v>
      </c>
      <c r="H8" s="7"/>
      <c r="I8" s="7">
        <v>0</v>
      </c>
      <c r="J8" s="7"/>
      <c r="K8" s="8"/>
      <c r="L8" s="9">
        <v>0</v>
      </c>
      <c r="M8" s="10"/>
      <c r="N8" s="10">
        <v>0</v>
      </c>
      <c r="O8" s="11">
        <v>0</v>
      </c>
    </row>
    <row r="9" spans="1:15" ht="102" x14ac:dyDescent="0.25">
      <c r="A9" s="19">
        <v>3</v>
      </c>
      <c r="B9" s="4" t="s">
        <v>22</v>
      </c>
      <c r="C9" s="13">
        <v>19</v>
      </c>
      <c r="D9" s="6">
        <v>35292.49</v>
      </c>
      <c r="E9" s="7">
        <v>273522.75</v>
      </c>
      <c r="F9" s="7"/>
      <c r="G9" s="7"/>
      <c r="H9" s="7"/>
      <c r="I9" s="7">
        <v>247188.61</v>
      </c>
      <c r="J9" s="7"/>
      <c r="K9" s="8"/>
      <c r="L9" s="9">
        <v>132835.91</v>
      </c>
      <c r="M9" s="10"/>
      <c r="N9" s="10">
        <v>17010.04</v>
      </c>
      <c r="O9" s="11">
        <f>C9*D9</f>
        <v>670557.30999999994</v>
      </c>
    </row>
    <row r="10" spans="1:15" ht="114.75" hidden="1" x14ac:dyDescent="0.25">
      <c r="A10" s="19">
        <v>6</v>
      </c>
      <c r="B10" s="4" t="s">
        <v>23</v>
      </c>
      <c r="C10" s="13"/>
      <c r="D10" s="6" t="e">
        <v>#DIV/0!</v>
      </c>
      <c r="E10" s="7">
        <v>0</v>
      </c>
      <c r="F10" s="7"/>
      <c r="G10" s="7">
        <v>0</v>
      </c>
      <c r="H10" s="7"/>
      <c r="I10" s="7">
        <v>0</v>
      </c>
      <c r="J10" s="7"/>
      <c r="K10" s="8"/>
      <c r="L10" s="9">
        <v>0</v>
      </c>
      <c r="M10" s="10"/>
      <c r="N10" s="10">
        <v>0</v>
      </c>
      <c r="O10" s="11">
        <v>0</v>
      </c>
    </row>
    <row r="11" spans="1:15" ht="89.25" x14ac:dyDescent="0.25">
      <c r="A11" s="19">
        <v>4</v>
      </c>
      <c r="B11" s="4" t="s">
        <v>24</v>
      </c>
      <c r="C11" s="13">
        <v>55</v>
      </c>
      <c r="D11" s="6">
        <v>45390.86</v>
      </c>
      <c r="E11" s="7">
        <v>1039566.49</v>
      </c>
      <c r="F11" s="7"/>
      <c r="G11" s="7"/>
      <c r="H11" s="7"/>
      <c r="I11" s="7">
        <v>715546.13</v>
      </c>
      <c r="J11" s="7"/>
      <c r="K11" s="8"/>
      <c r="L11" s="9">
        <v>692145</v>
      </c>
      <c r="M11" s="10"/>
      <c r="N11" s="10">
        <v>49239.68</v>
      </c>
      <c r="O11" s="11">
        <f>C11*D11</f>
        <v>2496497.2999999998</v>
      </c>
    </row>
    <row r="12" spans="1:15" ht="102" x14ac:dyDescent="0.25">
      <c r="A12" s="19">
        <v>5</v>
      </c>
      <c r="B12" s="4" t="s">
        <v>25</v>
      </c>
      <c r="C12" s="13">
        <v>40</v>
      </c>
      <c r="D12" s="6">
        <v>81839.350000000006</v>
      </c>
      <c r="E12" s="7">
        <v>2092958.25</v>
      </c>
      <c r="F12" s="7">
        <v>118000</v>
      </c>
      <c r="G12" s="7">
        <v>142857.14000000001</v>
      </c>
      <c r="H12" s="7"/>
      <c r="I12" s="7">
        <v>520397.19</v>
      </c>
      <c r="J12" s="7"/>
      <c r="K12" s="8"/>
      <c r="L12" s="9">
        <v>363550.91</v>
      </c>
      <c r="M12" s="10"/>
      <c r="N12" s="10">
        <v>35810.51</v>
      </c>
      <c r="O12" s="11">
        <f>C12*D12</f>
        <v>3273574</v>
      </c>
    </row>
    <row r="13" spans="1:15" ht="102" hidden="1" x14ac:dyDescent="0.25">
      <c r="A13" s="19">
        <v>9</v>
      </c>
      <c r="B13" s="4" t="s">
        <v>26</v>
      </c>
      <c r="C13" s="13"/>
      <c r="D13" s="6" t="e">
        <v>#DIV/0!</v>
      </c>
      <c r="E13" s="7">
        <v>0</v>
      </c>
      <c r="F13" s="7">
        <v>0</v>
      </c>
      <c r="G13" s="7">
        <v>0</v>
      </c>
      <c r="H13" s="7"/>
      <c r="I13" s="7">
        <v>0</v>
      </c>
      <c r="J13" s="7"/>
      <c r="K13" s="8"/>
      <c r="L13" s="9">
        <v>0</v>
      </c>
      <c r="M13" s="10"/>
      <c r="N13" s="10">
        <v>0</v>
      </c>
      <c r="O13" s="11">
        <v>0</v>
      </c>
    </row>
    <row r="14" spans="1:15" ht="89.25" x14ac:dyDescent="0.25">
      <c r="A14" s="19">
        <v>6</v>
      </c>
      <c r="B14" s="4" t="s">
        <v>27</v>
      </c>
      <c r="C14" s="13">
        <v>39</v>
      </c>
      <c r="D14" s="6">
        <v>40143.25</v>
      </c>
      <c r="E14" s="7">
        <v>614289.29</v>
      </c>
      <c r="F14" s="7"/>
      <c r="G14" s="7"/>
      <c r="H14" s="7"/>
      <c r="I14" s="7">
        <v>507387.26</v>
      </c>
      <c r="J14" s="7"/>
      <c r="K14" s="8"/>
      <c r="L14" s="9">
        <v>408994.77</v>
      </c>
      <c r="M14" s="10"/>
      <c r="N14" s="10">
        <v>34915.43</v>
      </c>
      <c r="O14" s="11">
        <f t="shared" ref="O14:O26" si="0">C14*D14</f>
        <v>1565586.75</v>
      </c>
    </row>
    <row r="15" spans="1:15" ht="102" x14ac:dyDescent="0.25">
      <c r="A15" s="19">
        <v>7</v>
      </c>
      <c r="B15" s="4" t="s">
        <v>28</v>
      </c>
      <c r="C15" s="13">
        <v>6</v>
      </c>
      <c r="D15" s="6">
        <v>79564.95</v>
      </c>
      <c r="E15" s="7">
        <v>283518.13</v>
      </c>
      <c r="F15" s="7">
        <v>17700</v>
      </c>
      <c r="G15" s="7">
        <v>21428.51</v>
      </c>
      <c r="H15" s="7"/>
      <c r="I15" s="7">
        <v>78059.58</v>
      </c>
      <c r="J15" s="7"/>
      <c r="K15" s="8"/>
      <c r="L15" s="9">
        <v>71311.91</v>
      </c>
      <c r="M15" s="10"/>
      <c r="N15" s="10">
        <v>5371.57</v>
      </c>
      <c r="O15" s="11">
        <f t="shared" si="0"/>
        <v>477389.69999999995</v>
      </c>
    </row>
    <row r="16" spans="1:15" ht="102" x14ac:dyDescent="0.25">
      <c r="A16" s="19">
        <v>8</v>
      </c>
      <c r="B16" s="4" t="s">
        <v>29</v>
      </c>
      <c r="C16" s="13">
        <v>68</v>
      </c>
      <c r="D16" s="6">
        <v>37509.56</v>
      </c>
      <c r="E16" s="7">
        <v>987060.36</v>
      </c>
      <c r="F16" s="7"/>
      <c r="G16" s="7"/>
      <c r="H16" s="7"/>
      <c r="I16" s="7">
        <v>884675.22</v>
      </c>
      <c r="J16" s="7"/>
      <c r="K16" s="8"/>
      <c r="L16" s="9">
        <v>618036.47</v>
      </c>
      <c r="M16" s="10"/>
      <c r="N16" s="10">
        <v>60878.03</v>
      </c>
      <c r="O16" s="11">
        <f t="shared" si="0"/>
        <v>2550650.08</v>
      </c>
    </row>
    <row r="17" spans="1:15" ht="114.75" x14ac:dyDescent="0.25">
      <c r="A17" s="19">
        <v>9</v>
      </c>
      <c r="B17" s="4" t="s">
        <v>30</v>
      </c>
      <c r="C17" s="13">
        <v>14</v>
      </c>
      <c r="D17" s="6">
        <v>80097.440000000002</v>
      </c>
      <c r="E17" s="7">
        <v>727724.5</v>
      </c>
      <c r="F17" s="7">
        <v>41300</v>
      </c>
      <c r="G17" s="7">
        <v>50000</v>
      </c>
      <c r="H17" s="7"/>
      <c r="I17" s="7">
        <v>182139.02</v>
      </c>
      <c r="J17" s="7"/>
      <c r="K17" s="8"/>
      <c r="L17" s="9">
        <v>107667</v>
      </c>
      <c r="M17" s="10"/>
      <c r="N17" s="10">
        <v>12533.64</v>
      </c>
      <c r="O17" s="11">
        <f t="shared" si="0"/>
        <v>1121364.1600000001</v>
      </c>
    </row>
    <row r="18" spans="1:15" ht="89.25" x14ac:dyDescent="0.25">
      <c r="A18" s="19">
        <v>10</v>
      </c>
      <c r="B18" s="4" t="s">
        <v>31</v>
      </c>
      <c r="C18" s="13">
        <v>25</v>
      </c>
      <c r="D18" s="6">
        <v>35981.660000000003</v>
      </c>
      <c r="E18" s="7">
        <v>499476.33</v>
      </c>
      <c r="F18" s="7"/>
      <c r="G18" s="7"/>
      <c r="H18" s="7"/>
      <c r="I18" s="7">
        <v>325248.24</v>
      </c>
      <c r="J18" s="7"/>
      <c r="K18" s="8"/>
      <c r="L18" s="9">
        <v>52435.23</v>
      </c>
      <c r="M18" s="10"/>
      <c r="N18" s="10">
        <v>22381.7</v>
      </c>
      <c r="O18" s="11">
        <f t="shared" si="0"/>
        <v>899541.50000000012</v>
      </c>
    </row>
    <row r="19" spans="1:15" ht="102" x14ac:dyDescent="0.25">
      <c r="A19" s="19">
        <v>11</v>
      </c>
      <c r="B19" s="4" t="s">
        <v>32</v>
      </c>
      <c r="C19" s="13">
        <v>20</v>
      </c>
      <c r="D19" s="6">
        <v>71877.2</v>
      </c>
      <c r="E19" s="7">
        <v>987063.14</v>
      </c>
      <c r="F19" s="7">
        <v>59000</v>
      </c>
      <c r="G19" s="7">
        <v>71428.571428571435</v>
      </c>
      <c r="H19" s="7"/>
      <c r="I19" s="7">
        <v>260198.59</v>
      </c>
      <c r="J19" s="7"/>
      <c r="K19" s="8"/>
      <c r="L19" s="9">
        <v>41948.4</v>
      </c>
      <c r="M19" s="10"/>
      <c r="N19" s="10">
        <v>17905.3</v>
      </c>
      <c r="O19" s="11">
        <f t="shared" si="0"/>
        <v>1437544</v>
      </c>
    </row>
    <row r="20" spans="1:15" ht="89.25" x14ac:dyDescent="0.25">
      <c r="A20" s="19">
        <v>12</v>
      </c>
      <c r="B20" s="4" t="s">
        <v>33</v>
      </c>
      <c r="C20" s="13">
        <v>13</v>
      </c>
      <c r="D20" s="6">
        <v>31615.42</v>
      </c>
      <c r="E20" s="7">
        <v>221144.15</v>
      </c>
      <c r="F20" s="7"/>
      <c r="G20" s="7"/>
      <c r="H20" s="7"/>
      <c r="I20" s="7">
        <v>169129.09</v>
      </c>
      <c r="J20" s="7"/>
      <c r="K20" s="8"/>
      <c r="L20" s="9">
        <v>9088.77</v>
      </c>
      <c r="M20" s="10"/>
      <c r="N20" s="10">
        <v>11638.45</v>
      </c>
      <c r="O20" s="11">
        <f t="shared" si="0"/>
        <v>411000.45999999996</v>
      </c>
    </row>
    <row r="21" spans="1:15" ht="102" x14ac:dyDescent="0.25">
      <c r="A21" s="19">
        <v>13</v>
      </c>
      <c r="B21" s="4" t="s">
        <v>34</v>
      </c>
      <c r="C21" s="13">
        <v>9</v>
      </c>
      <c r="D21" s="6">
        <v>62078.38</v>
      </c>
      <c r="E21" s="7">
        <v>368573.58</v>
      </c>
      <c r="F21" s="7">
        <v>26550</v>
      </c>
      <c r="G21" s="7">
        <v>32142.86</v>
      </c>
      <c r="H21" s="7"/>
      <c r="I21" s="7">
        <v>117089.37</v>
      </c>
      <c r="J21" s="7"/>
      <c r="K21" s="8"/>
      <c r="L21" s="9">
        <v>6292.23</v>
      </c>
      <c r="M21" s="10"/>
      <c r="N21" s="10">
        <v>8057.38</v>
      </c>
      <c r="O21" s="11">
        <f t="shared" si="0"/>
        <v>558705.41999999993</v>
      </c>
    </row>
    <row r="22" spans="1:15" ht="89.25" x14ac:dyDescent="0.25">
      <c r="A22" s="19">
        <v>14</v>
      </c>
      <c r="B22" s="4" t="s">
        <v>35</v>
      </c>
      <c r="C22" s="13">
        <v>33</v>
      </c>
      <c r="D22" s="6">
        <v>44674.44</v>
      </c>
      <c r="E22" s="7">
        <v>992313.47</v>
      </c>
      <c r="F22" s="7"/>
      <c r="G22" s="7"/>
      <c r="H22" s="7"/>
      <c r="I22" s="7">
        <v>429327.68</v>
      </c>
      <c r="J22" s="7"/>
      <c r="K22" s="8"/>
      <c r="L22" s="9">
        <v>23071.62</v>
      </c>
      <c r="M22" s="10"/>
      <c r="N22" s="10">
        <v>29543.75</v>
      </c>
      <c r="O22" s="11">
        <f t="shared" si="0"/>
        <v>1474256.52</v>
      </c>
    </row>
    <row r="23" spans="1:15" ht="102" x14ac:dyDescent="0.25">
      <c r="A23" s="19">
        <v>15</v>
      </c>
      <c r="B23" s="4" t="s">
        <v>36</v>
      </c>
      <c r="C23" s="13">
        <v>25</v>
      </c>
      <c r="D23" s="6">
        <v>72927.259999999995</v>
      </c>
      <c r="E23" s="7">
        <v>1260080.6000000001</v>
      </c>
      <c r="F23" s="7">
        <v>73750</v>
      </c>
      <c r="G23" s="7">
        <v>89285.8</v>
      </c>
      <c r="H23" s="7"/>
      <c r="I23" s="7">
        <v>325248.24</v>
      </c>
      <c r="J23" s="7"/>
      <c r="K23" s="8"/>
      <c r="L23" s="9">
        <v>52435.23</v>
      </c>
      <c r="M23" s="10"/>
      <c r="N23" s="10">
        <v>22381.63</v>
      </c>
      <c r="O23" s="11">
        <f t="shared" si="0"/>
        <v>1823181.4999999998</v>
      </c>
    </row>
    <row r="24" spans="1:15" ht="89.25" x14ac:dyDescent="0.25">
      <c r="A24" s="19">
        <v>16</v>
      </c>
      <c r="B24" s="4" t="s">
        <v>37</v>
      </c>
      <c r="C24" s="13">
        <v>30</v>
      </c>
      <c r="D24" s="6">
        <v>34201.949999999997</v>
      </c>
      <c r="E24" s="7">
        <v>504032.21</v>
      </c>
      <c r="F24" s="7"/>
      <c r="G24" s="7"/>
      <c r="H24" s="7"/>
      <c r="I24" s="7">
        <v>390297.89</v>
      </c>
      <c r="J24" s="7"/>
      <c r="K24" s="8"/>
      <c r="L24" s="9">
        <v>104870.45</v>
      </c>
      <c r="M24" s="10"/>
      <c r="N24" s="10">
        <v>26857.95</v>
      </c>
      <c r="O24" s="11">
        <f t="shared" si="0"/>
        <v>1026058.4999999999</v>
      </c>
    </row>
    <row r="25" spans="1:15" ht="102" x14ac:dyDescent="0.25">
      <c r="A25" s="19">
        <v>17</v>
      </c>
      <c r="B25" s="4" t="s">
        <v>38</v>
      </c>
      <c r="C25" s="13">
        <v>12</v>
      </c>
      <c r="D25" s="6">
        <v>62862.29</v>
      </c>
      <c r="E25" s="7">
        <v>467279.89</v>
      </c>
      <c r="F25" s="7">
        <v>35400</v>
      </c>
      <c r="G25" s="7">
        <v>42857.14</v>
      </c>
      <c r="H25" s="7"/>
      <c r="I25" s="7">
        <v>156119.16</v>
      </c>
      <c r="J25" s="7"/>
      <c r="K25" s="8"/>
      <c r="L25" s="9">
        <v>41948.06</v>
      </c>
      <c r="M25" s="10"/>
      <c r="N25" s="10">
        <v>10743.23</v>
      </c>
      <c r="O25" s="11">
        <f t="shared" si="0"/>
        <v>754347.48</v>
      </c>
    </row>
    <row r="26" spans="1:15" ht="145.5" customHeight="1" x14ac:dyDescent="0.25">
      <c r="A26" s="19">
        <v>18</v>
      </c>
      <c r="B26" s="4" t="s">
        <v>39</v>
      </c>
      <c r="C26" s="13">
        <v>73</v>
      </c>
      <c r="D26" s="6">
        <v>27434.95</v>
      </c>
      <c r="E26" s="7">
        <v>636634.11</v>
      </c>
      <c r="F26" s="7"/>
      <c r="G26" s="7"/>
      <c r="H26" s="7"/>
      <c r="I26" s="7">
        <v>790393.58</v>
      </c>
      <c r="J26" s="7"/>
      <c r="K26" s="8"/>
      <c r="L26" s="9">
        <v>510369.3</v>
      </c>
      <c r="M26" s="10"/>
      <c r="N26" s="10">
        <v>65354.36</v>
      </c>
      <c r="O26" s="11">
        <f t="shared" si="0"/>
        <v>2002751.35</v>
      </c>
    </row>
    <row r="27" spans="1:15" x14ac:dyDescent="0.25">
      <c r="A27" s="3"/>
      <c r="B27" s="18" t="s">
        <v>1</v>
      </c>
      <c r="C27" s="15">
        <f>SUM(C5:C26)</f>
        <v>528</v>
      </c>
      <c r="D27" s="14"/>
      <c r="E27" s="16">
        <f>SUM(E5:E26)</f>
        <v>12804248.380000001</v>
      </c>
      <c r="F27" s="16">
        <f t="shared" ref="F27:H27" si="1">SUM(F5:F26)</f>
        <v>371700</v>
      </c>
      <c r="G27" s="16">
        <f t="shared" si="1"/>
        <v>450000.02142857143</v>
      </c>
      <c r="H27" s="16">
        <f t="shared" si="1"/>
        <v>0</v>
      </c>
      <c r="I27" s="16">
        <f>SUM(I5:I26)</f>
        <v>6709911.5499999989</v>
      </c>
      <c r="J27" s="16">
        <f t="shared" ref="J27:K27" si="2">SUM(J5:J26)</f>
        <v>0</v>
      </c>
      <c r="K27" s="16">
        <f t="shared" si="2"/>
        <v>0</v>
      </c>
      <c r="L27" s="16">
        <f>SUM(L5:L26)</f>
        <v>3691440</v>
      </c>
      <c r="M27" s="16"/>
      <c r="N27" s="16">
        <f>SUM(N5:N26)</f>
        <v>472700.05</v>
      </c>
      <c r="O27" s="17">
        <f>N27+L27+K27+J27+I27+H27+G27+F27+E27</f>
        <v>24500000.001428571</v>
      </c>
    </row>
    <row r="28" spans="1:15" x14ac:dyDescent="0.25">
      <c r="H28" s="1"/>
      <c r="K28" s="1"/>
    </row>
    <row r="29" spans="1:15" x14ac:dyDescent="0.25">
      <c r="E29" s="1"/>
      <c r="F29" s="1"/>
      <c r="H29" s="1"/>
      <c r="I29" s="1"/>
      <c r="J29" s="1"/>
      <c r="L29" s="1"/>
      <c r="M29" s="1"/>
      <c r="N29" s="1"/>
    </row>
    <row r="31" spans="1:15" x14ac:dyDescent="0.25">
      <c r="E31" s="1"/>
      <c r="L31" s="1"/>
    </row>
    <row r="32" spans="1:15" x14ac:dyDescent="0.25">
      <c r="H32" s="1"/>
      <c r="L32" s="1"/>
    </row>
  </sheetData>
  <mergeCells count="9">
    <mergeCell ref="M1:O1"/>
    <mergeCell ref="A2:O2"/>
    <mergeCell ref="A3:A4"/>
    <mergeCell ref="B3:B4"/>
    <mergeCell ref="C3:C4"/>
    <mergeCell ref="D3:D4"/>
    <mergeCell ref="E3:G3"/>
    <mergeCell ref="H3:N3"/>
    <mergeCell ref="O3:O4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P11U02</cp:lastModifiedBy>
  <cp:lastPrinted>2020-12-24T15:03:59Z</cp:lastPrinted>
  <dcterms:created xsi:type="dcterms:W3CDTF">2017-01-11T06:31:10Z</dcterms:created>
  <dcterms:modified xsi:type="dcterms:W3CDTF">2021-11-30T10:43:36Z</dcterms:modified>
</cp:coreProperties>
</file>